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NH VAN\Điểm danh\"/>
    </mc:Choice>
  </mc:AlternateContent>
  <xr:revisionPtr revIDLastSave="0" documentId="13_ncr:1_{89081943-E117-49DB-B746-37462FB6DFA0}" xr6:coauthVersionLast="47" xr6:coauthVersionMax="47" xr10:uidLastSave="{00000000-0000-0000-0000-000000000000}"/>
  <bookViews>
    <workbookView xWindow="-120" yWindow="-120" windowWidth="19440" windowHeight="10440" activeTab="5" xr2:uid="{12565F04-2D62-44DF-9CDB-F3545945CD55}"/>
  </bookViews>
  <sheets>
    <sheet name="Thi đua tháng 3" sheetId="1" r:id="rId1"/>
    <sheet name="Tuần 27" sheetId="2" r:id="rId2"/>
    <sheet name="Tuần 26" sheetId="3" r:id="rId3"/>
    <sheet name="Tuần 25" sheetId="4" r:id="rId4"/>
    <sheet name="Tuần 24" sheetId="5" r:id="rId5"/>
    <sheet name="Tuần 23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6" l="1"/>
  <c r="E21" i="6"/>
  <c r="G20" i="6"/>
  <c r="C20" i="6"/>
  <c r="G19" i="6"/>
  <c r="H19" i="6" s="1"/>
  <c r="C19" i="6"/>
  <c r="G18" i="6"/>
  <c r="C18" i="6"/>
  <c r="G17" i="6"/>
  <c r="H17" i="6" s="1"/>
  <c r="C17" i="6"/>
  <c r="G16" i="6"/>
  <c r="C16" i="6"/>
  <c r="G15" i="6"/>
  <c r="H15" i="6" s="1"/>
  <c r="C15" i="6"/>
  <c r="G14" i="6"/>
  <c r="C14" i="6"/>
  <c r="G13" i="6"/>
  <c r="H13" i="6" s="1"/>
  <c r="C13" i="6"/>
  <c r="G12" i="6"/>
  <c r="C12" i="6"/>
  <c r="G11" i="6"/>
  <c r="H11" i="6" s="1"/>
  <c r="C11" i="6"/>
  <c r="G10" i="6"/>
  <c r="C10" i="6"/>
  <c r="G9" i="6"/>
  <c r="H9" i="6" s="1"/>
  <c r="C9" i="6"/>
  <c r="G8" i="6"/>
  <c r="C8" i="6"/>
  <c r="G7" i="6"/>
  <c r="H14" i="6" s="1"/>
  <c r="C7" i="6"/>
  <c r="G6" i="6"/>
  <c r="H18" i="6" s="1"/>
  <c r="C6" i="6"/>
  <c r="C21" i="6" s="1"/>
  <c r="E21" i="5"/>
  <c r="F20" i="5"/>
  <c r="G20" i="5" s="1"/>
  <c r="C20" i="5"/>
  <c r="F19" i="5"/>
  <c r="C19" i="5"/>
  <c r="F18" i="5"/>
  <c r="G18" i="5" s="1"/>
  <c r="C18" i="5"/>
  <c r="F17" i="5"/>
  <c r="C17" i="5"/>
  <c r="F16" i="5"/>
  <c r="G16" i="5" s="1"/>
  <c r="C16" i="5"/>
  <c r="F15" i="5"/>
  <c r="C15" i="5"/>
  <c r="F14" i="5"/>
  <c r="G14" i="5" s="1"/>
  <c r="C14" i="5"/>
  <c r="F13" i="5"/>
  <c r="C13" i="5"/>
  <c r="F12" i="5"/>
  <c r="G12" i="5" s="1"/>
  <c r="C12" i="5"/>
  <c r="F11" i="5"/>
  <c r="C11" i="5"/>
  <c r="F10" i="5"/>
  <c r="G10" i="5" s="1"/>
  <c r="C10" i="5"/>
  <c r="F9" i="5"/>
  <c r="C9" i="5"/>
  <c r="F8" i="5"/>
  <c r="G9" i="5" s="1"/>
  <c r="C8" i="5"/>
  <c r="F7" i="5"/>
  <c r="C7" i="5"/>
  <c r="F6" i="5"/>
  <c r="G6" i="5" s="1"/>
  <c r="C6" i="5"/>
  <c r="C21" i="5" s="1"/>
  <c r="E21" i="4"/>
  <c r="F20" i="4"/>
  <c r="G20" i="4" s="1"/>
  <c r="C20" i="4"/>
  <c r="F19" i="4"/>
  <c r="C19" i="4"/>
  <c r="F18" i="4"/>
  <c r="G18" i="4" s="1"/>
  <c r="C18" i="4"/>
  <c r="F17" i="4"/>
  <c r="C17" i="4"/>
  <c r="F16" i="4"/>
  <c r="G16" i="4" s="1"/>
  <c r="C16" i="4"/>
  <c r="F15" i="4"/>
  <c r="C15" i="4"/>
  <c r="F14" i="4"/>
  <c r="G14" i="4" s="1"/>
  <c r="C14" i="4"/>
  <c r="F13" i="4"/>
  <c r="C13" i="4"/>
  <c r="F12" i="4"/>
  <c r="G12" i="4" s="1"/>
  <c r="C12" i="4"/>
  <c r="F11" i="4"/>
  <c r="C11" i="4"/>
  <c r="F10" i="4"/>
  <c r="G10" i="4" s="1"/>
  <c r="C10" i="4"/>
  <c r="G9" i="4"/>
  <c r="F9" i="4"/>
  <c r="C9" i="4"/>
  <c r="F8" i="4"/>
  <c r="G17" i="4" s="1"/>
  <c r="C8" i="4"/>
  <c r="F7" i="4"/>
  <c r="C7" i="4"/>
  <c r="C21" i="4" s="1"/>
  <c r="F6" i="4"/>
  <c r="G6" i="4" s="1"/>
  <c r="C6" i="4"/>
  <c r="E21" i="3"/>
  <c r="F20" i="3"/>
  <c r="G20" i="3" s="1"/>
  <c r="C20" i="3"/>
  <c r="F19" i="3"/>
  <c r="G19" i="3" s="1"/>
  <c r="C19" i="3"/>
  <c r="F18" i="3"/>
  <c r="C18" i="3"/>
  <c r="F17" i="3"/>
  <c r="C17" i="3"/>
  <c r="F16" i="3"/>
  <c r="G16" i="3" s="1"/>
  <c r="C16" i="3"/>
  <c r="F15" i="3"/>
  <c r="C15" i="3"/>
  <c r="F14" i="3"/>
  <c r="C14" i="3"/>
  <c r="F13" i="3"/>
  <c r="C13" i="3"/>
  <c r="F12" i="3"/>
  <c r="G12" i="3" s="1"/>
  <c r="C12" i="3"/>
  <c r="F11" i="3"/>
  <c r="C11" i="3"/>
  <c r="F10" i="3"/>
  <c r="C10" i="3"/>
  <c r="G9" i="3"/>
  <c r="F9" i="3"/>
  <c r="C9" i="3"/>
  <c r="F8" i="3"/>
  <c r="G13" i="3" s="1"/>
  <c r="C8" i="3"/>
  <c r="F7" i="3"/>
  <c r="C7" i="3"/>
  <c r="F6" i="3"/>
  <c r="G18" i="3" s="1"/>
  <c r="C6" i="3"/>
  <c r="C21" i="3" s="1"/>
  <c r="E21" i="2"/>
  <c r="F20" i="2"/>
  <c r="G20" i="2" s="1"/>
  <c r="C20" i="2"/>
  <c r="F19" i="2"/>
  <c r="C19" i="2"/>
  <c r="F18" i="2"/>
  <c r="G18" i="2" s="1"/>
  <c r="C18" i="2"/>
  <c r="F17" i="2"/>
  <c r="C17" i="2"/>
  <c r="F16" i="2"/>
  <c r="G16" i="2" s="1"/>
  <c r="C16" i="2"/>
  <c r="F15" i="2"/>
  <c r="C15" i="2"/>
  <c r="F14" i="2"/>
  <c r="G14" i="2" s="1"/>
  <c r="C14" i="2"/>
  <c r="F13" i="2"/>
  <c r="C13" i="2"/>
  <c r="F12" i="2"/>
  <c r="G12" i="2" s="1"/>
  <c r="C12" i="2"/>
  <c r="F11" i="2"/>
  <c r="C11" i="2"/>
  <c r="F10" i="2"/>
  <c r="G10" i="2" s="1"/>
  <c r="C10" i="2"/>
  <c r="F9" i="2"/>
  <c r="C9" i="2"/>
  <c r="F8" i="2"/>
  <c r="G17" i="2" s="1"/>
  <c r="C8" i="2"/>
  <c r="F7" i="2"/>
  <c r="C7" i="2"/>
  <c r="C21" i="2" s="1"/>
  <c r="F6" i="2"/>
  <c r="G6" i="2" s="1"/>
  <c r="C6" i="2"/>
  <c r="I19" i="1"/>
  <c r="H19" i="1"/>
  <c r="G19" i="1"/>
  <c r="F19" i="1"/>
  <c r="E19" i="1"/>
  <c r="K19" i="1" s="1"/>
  <c r="C19" i="1"/>
  <c r="I18" i="1"/>
  <c r="H18" i="1"/>
  <c r="G18" i="1"/>
  <c r="F18" i="1"/>
  <c r="E18" i="1"/>
  <c r="K18" i="1" s="1"/>
  <c r="L18" i="1" s="1"/>
  <c r="C18" i="1"/>
  <c r="I17" i="1"/>
  <c r="H17" i="1"/>
  <c r="G17" i="1"/>
  <c r="F17" i="1"/>
  <c r="E17" i="1"/>
  <c r="K17" i="1" s="1"/>
  <c r="C17" i="1"/>
  <c r="I16" i="1"/>
  <c r="H16" i="1"/>
  <c r="G16" i="1"/>
  <c r="F16" i="1"/>
  <c r="E16" i="1"/>
  <c r="K16" i="1" s="1"/>
  <c r="C16" i="1"/>
  <c r="I15" i="1"/>
  <c r="H15" i="1"/>
  <c r="G15" i="1"/>
  <c r="F15" i="1"/>
  <c r="E15" i="1"/>
  <c r="K15" i="1" s="1"/>
  <c r="C15" i="1"/>
  <c r="I14" i="1"/>
  <c r="H14" i="1"/>
  <c r="G14" i="1"/>
  <c r="F14" i="1"/>
  <c r="E14" i="1"/>
  <c r="K14" i="1" s="1"/>
  <c r="C14" i="1"/>
  <c r="I13" i="1"/>
  <c r="H13" i="1"/>
  <c r="G13" i="1"/>
  <c r="F13" i="1"/>
  <c r="E13" i="1"/>
  <c r="K13" i="1" s="1"/>
  <c r="C13" i="1"/>
  <c r="I12" i="1"/>
  <c r="H12" i="1"/>
  <c r="G12" i="1"/>
  <c r="F12" i="1"/>
  <c r="E12" i="1"/>
  <c r="K12" i="1" s="1"/>
  <c r="C12" i="1"/>
  <c r="I11" i="1"/>
  <c r="H11" i="1"/>
  <c r="G11" i="1"/>
  <c r="F11" i="1"/>
  <c r="E11" i="1"/>
  <c r="K11" i="1" s="1"/>
  <c r="C11" i="1"/>
  <c r="I10" i="1"/>
  <c r="H10" i="1"/>
  <c r="G10" i="1"/>
  <c r="F10" i="1"/>
  <c r="E10" i="1"/>
  <c r="K10" i="1" s="1"/>
  <c r="C10" i="1"/>
  <c r="I9" i="1"/>
  <c r="H9" i="1"/>
  <c r="G9" i="1"/>
  <c r="F9" i="1"/>
  <c r="E9" i="1"/>
  <c r="K9" i="1" s="1"/>
  <c r="C9" i="1"/>
  <c r="I8" i="1"/>
  <c r="H8" i="1"/>
  <c r="G8" i="1"/>
  <c r="F8" i="1"/>
  <c r="E8" i="1"/>
  <c r="K8" i="1" s="1"/>
  <c r="C8" i="1"/>
  <c r="I7" i="1"/>
  <c r="H7" i="1"/>
  <c r="G7" i="1"/>
  <c r="F7" i="1"/>
  <c r="E7" i="1"/>
  <c r="K7" i="1" s="1"/>
  <c r="C7" i="1"/>
  <c r="I6" i="1"/>
  <c r="H6" i="1"/>
  <c r="G6" i="1"/>
  <c r="F6" i="1"/>
  <c r="E6" i="1"/>
  <c r="K6" i="1" s="1"/>
  <c r="L6" i="1" s="1"/>
  <c r="C6" i="1"/>
  <c r="I5" i="1"/>
  <c r="H5" i="1"/>
  <c r="G5" i="1"/>
  <c r="F5" i="1"/>
  <c r="E5" i="1"/>
  <c r="K5" i="1" s="1"/>
  <c r="C5" i="1"/>
  <c r="C20" i="1" s="1"/>
  <c r="H20" i="6" l="1"/>
  <c r="H7" i="6"/>
  <c r="H8" i="6"/>
  <c r="H12" i="6"/>
  <c r="H16" i="6"/>
  <c r="H6" i="6"/>
  <c r="H10" i="6"/>
  <c r="G13" i="5"/>
  <c r="G8" i="5"/>
  <c r="G17" i="5"/>
  <c r="G7" i="5"/>
  <c r="G11" i="5"/>
  <c r="G15" i="5"/>
  <c r="G19" i="5"/>
  <c r="G8" i="4"/>
  <c r="G13" i="4"/>
  <c r="G7" i="4"/>
  <c r="G11" i="4"/>
  <c r="G15" i="4"/>
  <c r="G19" i="4"/>
  <c r="G8" i="3"/>
  <c r="G17" i="3"/>
  <c r="G7" i="3"/>
  <c r="G11" i="3"/>
  <c r="G15" i="3"/>
  <c r="G6" i="3"/>
  <c r="G10" i="3"/>
  <c r="G14" i="3"/>
  <c r="G8" i="2"/>
  <c r="G9" i="2"/>
  <c r="G13" i="2"/>
  <c r="G7" i="2"/>
  <c r="G11" i="2"/>
  <c r="G15" i="2"/>
  <c r="G19" i="2"/>
  <c r="L7" i="1"/>
  <c r="L11" i="1"/>
  <c r="L13" i="1"/>
  <c r="L17" i="1"/>
  <c r="L8" i="1"/>
  <c r="L10" i="1"/>
  <c r="L12" i="1"/>
  <c r="L14" i="1"/>
  <c r="L16" i="1"/>
  <c r="L5" i="1"/>
  <c r="L9" i="1"/>
  <c r="L15" i="1"/>
  <c r="L19" i="1"/>
</calcChain>
</file>

<file path=xl/sharedStrings.xml><?xml version="1.0" encoding="utf-8"?>
<sst xmlns="http://schemas.openxmlformats.org/spreadsheetml/2006/main" count="293" uniqueCount="69">
  <si>
    <t>BẢNG TỔNG THI ĐUA THÁNG 3 HỌC TRỰC TUYẾN, TRỰC TIẾP</t>
  </si>
  <si>
    <t xml:space="preserve"> ( Từ ngày 28/2 đến ngày 02/4/2022)</t>
  </si>
  <si>
    <t>STT</t>
  </si>
  <si>
    <t>Lớp</t>
  </si>
  <si>
    <t>Sĩ số</t>
  </si>
  <si>
    <t>Giáo viên chủ nhiệm</t>
  </si>
  <si>
    <t>Tuần 23</t>
  </si>
  <si>
    <t>Tuần 24</t>
  </si>
  <si>
    <t>Tuần 25</t>
  </si>
  <si>
    <t>Tuần 26</t>
  </si>
  <si>
    <t>Tuần 27</t>
  </si>
  <si>
    <t>Điểm cộng
HĐPT</t>
  </si>
  <si>
    <t>Số điểm còn lại</t>
  </si>
  <si>
    <t>Xếp thứ</t>
  </si>
  <si>
    <t>Ghi chú</t>
  </si>
  <si>
    <t>6A</t>
  </si>
  <si>
    <t>Lê Thị Thu Nga</t>
  </si>
  <si>
    <t>6B</t>
  </si>
  <si>
    <t>Nguyễn Quốc Hoà</t>
  </si>
  <si>
    <t>6C</t>
  </si>
  <si>
    <t>Hứa Thị Nguyệt</t>
  </si>
  <si>
    <t>7A</t>
  </si>
  <si>
    <t>Mai Thị Lan Anh</t>
  </si>
  <si>
    <t>7B</t>
  </si>
  <si>
    <t>Võ Thị Thanh Thơm</t>
  </si>
  <si>
    <t>7C</t>
  </si>
  <si>
    <t>Nguyễn Thị Thuỷ</t>
  </si>
  <si>
    <t>7D</t>
  </si>
  <si>
    <t>Võ Thị Kim Anh</t>
  </si>
  <si>
    <t>8A</t>
  </si>
  <si>
    <t>Nguyễn Tuấn Hiếu</t>
  </si>
  <si>
    <t>8B</t>
  </si>
  <si>
    <t>Đỗ Thị Vui</t>
  </si>
  <si>
    <t>8C</t>
  </si>
  <si>
    <t>Trần Tố Mai</t>
  </si>
  <si>
    <t>8D</t>
  </si>
  <si>
    <t>Võ Thị Thu Hà</t>
  </si>
  <si>
    <t>Không tham gia HĐ 26/3</t>
  </si>
  <si>
    <t>9A</t>
  </si>
  <si>
    <t>Bùi Nguyên Bình</t>
  </si>
  <si>
    <t>9B</t>
  </si>
  <si>
    <t>Phùng Thị Hạnh</t>
  </si>
  <si>
    <t>9C</t>
  </si>
  <si>
    <t>Võ Thị Kim Oanh</t>
  </si>
  <si>
    <t>9D</t>
  </si>
  <si>
    <t>Phạm Thị Hương</t>
  </si>
  <si>
    <t>TRƯỜNG</t>
  </si>
  <si>
    <t>TỔNG PHỤ TRÁCH</t>
  </si>
  <si>
    <t xml:space="preserve">BẢNG TỔNG THI ĐUA TUẦN 27 </t>
  </si>
  <si>
    <t>Tuần 27( Từ ngày 28/3 đến ngày 02/04/2022)</t>
  </si>
  <si>
    <t>Tổng điểm trừ</t>
  </si>
  <si>
    <t>2 giờ B</t>
  </si>
  <si>
    <t>1 giờ B</t>
  </si>
  <si>
    <t>8 giờ B</t>
  </si>
  <si>
    <t>1 giờ C</t>
  </si>
  <si>
    <t>BẢNG TỔNG THI ĐUA TUẦN 26 HỌC TRỰC TUYẾN</t>
  </si>
  <si>
    <t>Tuần 26 ( Từ ngày 21/3 đến ngày 26/03/2022)</t>
  </si>
  <si>
    <t>9 giờ B, 2 giờ C</t>
  </si>
  <si>
    <t>BẢNG TỔNG THI ĐUA TUẦN 25 HỌC TRỰC TUYẾN</t>
  </si>
  <si>
    <t>Tuần 25 ( Từ ngày 14/3 đến ngày 19/03/2022)</t>
  </si>
  <si>
    <t>5 giờ B</t>
  </si>
  <si>
    <t>BẢNG TỔNG THI ĐUA TUẦN 24 HỌC TRỰC TUYẾN</t>
  </si>
  <si>
    <t>Tuần 24 ( Từ ngày 07/3 đến ngày 12/03/2022)</t>
  </si>
  <si>
    <t>3 giờ B</t>
  </si>
  <si>
    <t>BẢNG TỔNG THI ĐUA TUẦN 23 HỌC TRỰC TUYẾN</t>
  </si>
  <si>
    <t>Tuần 23 ( Từ ngày 28/2 đến ngày 04/03/2022)</t>
  </si>
  <si>
    <t>Điểm trừ học tập</t>
  </si>
  <si>
    <t>Điểm trừ nền nếp</t>
  </si>
  <si>
    <t>4 giờ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</si>
</sst>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rgb="FFFF000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2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3" fillId="0" borderId="1" xfId="1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10" fontId="8" fillId="0" borderId="1" xfId="1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14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1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10" fontId="9" fillId="0" borderId="1" xfId="1" applyNumberFormat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&#7893;ng%20h&#7907;p%20&#273;i&#7875;m%20danh%20h&#7885;c%20TT%20(h&#7857;ng%20ng&#224;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 đua Tháng 3"/>
      <sheetName val="Thi đua T27"/>
      <sheetName val="Thi đua T26"/>
      <sheetName val="Thi đua T25"/>
      <sheetName val="Thi đua T24"/>
      <sheetName val="Thi đua T23"/>
      <sheetName val="Thi đua T22"/>
      <sheetName val="25.1 "/>
      <sheetName val="24.1 "/>
      <sheetName val="20.1"/>
      <sheetName val="19.1"/>
      <sheetName val="18.1"/>
      <sheetName val="17.1"/>
      <sheetName val="4.1 "/>
      <sheetName val="3.1"/>
      <sheetName val="Tuần 22"/>
      <sheetName val="THáng.12 "/>
      <sheetName val="t5.12 "/>
      <sheetName val="31.12 "/>
      <sheetName val="30.12"/>
      <sheetName val="29.12  "/>
      <sheetName val="28.12 "/>
      <sheetName val="27.12"/>
      <sheetName val="t4.12 "/>
      <sheetName val="25.12 "/>
      <sheetName val="22.12  "/>
      <sheetName val="20.12 "/>
      <sheetName val="t3.12 "/>
      <sheetName val="18.12"/>
      <sheetName val="17.12 "/>
      <sheetName val="15.12 "/>
      <sheetName val="14.12 "/>
      <sheetName val="11.12 bù "/>
      <sheetName val="t2.12"/>
      <sheetName val="9.12"/>
      <sheetName val="8.12"/>
      <sheetName val="7.12"/>
      <sheetName val="6.12 "/>
      <sheetName val="t1.12   "/>
      <sheetName val="4.12  "/>
      <sheetName val="3.12 "/>
      <sheetName val="2.12"/>
      <sheetName val="Sheet1"/>
    </sheetNames>
    <sheetDataSet>
      <sheetData sheetId="0"/>
      <sheetData sheetId="1">
        <row r="6">
          <cell r="F6">
            <v>96</v>
          </cell>
        </row>
        <row r="7">
          <cell r="F7">
            <v>85</v>
          </cell>
        </row>
        <row r="8">
          <cell r="F8">
            <v>92</v>
          </cell>
        </row>
        <row r="9">
          <cell r="F9">
            <v>82</v>
          </cell>
        </row>
        <row r="10">
          <cell r="F10">
            <v>85</v>
          </cell>
        </row>
        <row r="11">
          <cell r="F11">
            <v>90</v>
          </cell>
        </row>
        <row r="12">
          <cell r="F12">
            <v>93</v>
          </cell>
        </row>
        <row r="13">
          <cell r="F13">
            <v>93</v>
          </cell>
        </row>
        <row r="14">
          <cell r="F14">
            <v>90</v>
          </cell>
        </row>
        <row r="15">
          <cell r="F15">
            <v>90</v>
          </cell>
        </row>
        <row r="16">
          <cell r="F16">
            <v>66</v>
          </cell>
        </row>
        <row r="17">
          <cell r="F17">
            <v>97</v>
          </cell>
        </row>
        <row r="18">
          <cell r="F18">
            <v>95</v>
          </cell>
        </row>
        <row r="19">
          <cell r="F19">
            <v>89</v>
          </cell>
        </row>
        <row r="20">
          <cell r="F20">
            <v>85</v>
          </cell>
        </row>
      </sheetData>
      <sheetData sheetId="2">
        <row r="6">
          <cell r="F6">
            <v>97</v>
          </cell>
        </row>
        <row r="7">
          <cell r="F7">
            <v>84</v>
          </cell>
        </row>
        <row r="8">
          <cell r="F8">
            <v>88</v>
          </cell>
        </row>
        <row r="9">
          <cell r="F9">
            <v>82</v>
          </cell>
        </row>
        <row r="10">
          <cell r="F10">
            <v>92</v>
          </cell>
        </row>
        <row r="11">
          <cell r="F11">
            <v>89</v>
          </cell>
        </row>
        <row r="12">
          <cell r="F12">
            <v>93</v>
          </cell>
        </row>
        <row r="13">
          <cell r="F13">
            <v>93</v>
          </cell>
        </row>
        <row r="14">
          <cell r="F14">
            <v>90</v>
          </cell>
        </row>
        <row r="15">
          <cell r="F15">
            <v>94</v>
          </cell>
        </row>
        <row r="16">
          <cell r="F16">
            <v>61</v>
          </cell>
        </row>
        <row r="17">
          <cell r="F17">
            <v>96</v>
          </cell>
        </row>
        <row r="18">
          <cell r="F18">
            <v>96</v>
          </cell>
        </row>
        <row r="19">
          <cell r="F19">
            <v>98</v>
          </cell>
        </row>
        <row r="20">
          <cell r="F20">
            <v>92</v>
          </cell>
        </row>
      </sheetData>
      <sheetData sheetId="3">
        <row r="6">
          <cell r="F6">
            <v>94</v>
          </cell>
        </row>
        <row r="7">
          <cell r="F7">
            <v>80</v>
          </cell>
        </row>
        <row r="8">
          <cell r="F8">
            <v>91</v>
          </cell>
        </row>
        <row r="9">
          <cell r="F9">
            <v>78</v>
          </cell>
        </row>
        <row r="10">
          <cell r="F10">
            <v>90</v>
          </cell>
        </row>
        <row r="11">
          <cell r="F11">
            <v>87</v>
          </cell>
        </row>
        <row r="12">
          <cell r="F12">
            <v>95</v>
          </cell>
        </row>
        <row r="13">
          <cell r="F13">
            <v>95</v>
          </cell>
        </row>
        <row r="14">
          <cell r="F14">
            <v>90</v>
          </cell>
        </row>
        <row r="15">
          <cell r="F15">
            <v>87</v>
          </cell>
        </row>
        <row r="16">
          <cell r="F16">
            <v>73</v>
          </cell>
        </row>
        <row r="17">
          <cell r="F17">
            <v>93</v>
          </cell>
        </row>
        <row r="18">
          <cell r="F18">
            <v>95</v>
          </cell>
        </row>
        <row r="19">
          <cell r="F19">
            <v>94</v>
          </cell>
        </row>
        <row r="20">
          <cell r="F20">
            <v>79</v>
          </cell>
        </row>
      </sheetData>
      <sheetData sheetId="4">
        <row r="6">
          <cell r="F6">
            <v>96</v>
          </cell>
        </row>
        <row r="7">
          <cell r="F7">
            <v>84</v>
          </cell>
        </row>
        <row r="8">
          <cell r="F8">
            <v>87</v>
          </cell>
        </row>
        <row r="9">
          <cell r="F9">
            <v>81</v>
          </cell>
        </row>
        <row r="10">
          <cell r="F10">
            <v>88</v>
          </cell>
        </row>
        <row r="11">
          <cell r="F11">
            <v>85</v>
          </cell>
        </row>
        <row r="12">
          <cell r="F12">
            <v>97</v>
          </cell>
        </row>
        <row r="13">
          <cell r="F13">
            <v>97</v>
          </cell>
        </row>
        <row r="14">
          <cell r="F14">
            <v>88</v>
          </cell>
        </row>
        <row r="15">
          <cell r="F15">
            <v>91</v>
          </cell>
        </row>
        <row r="16">
          <cell r="F16">
            <v>68</v>
          </cell>
        </row>
        <row r="17">
          <cell r="F17">
            <v>98</v>
          </cell>
        </row>
        <row r="18">
          <cell r="F18">
            <v>91</v>
          </cell>
        </row>
        <row r="19">
          <cell r="F19">
            <v>83</v>
          </cell>
        </row>
        <row r="20">
          <cell r="F20">
            <v>77</v>
          </cell>
        </row>
      </sheetData>
      <sheetData sheetId="5">
        <row r="6">
          <cell r="G6">
            <v>93.5</v>
          </cell>
        </row>
        <row r="7">
          <cell r="G7">
            <v>85</v>
          </cell>
        </row>
        <row r="8">
          <cell r="G8">
            <v>88</v>
          </cell>
        </row>
        <row r="9">
          <cell r="G9">
            <v>79</v>
          </cell>
        </row>
        <row r="10">
          <cell r="G10">
            <v>87.5</v>
          </cell>
        </row>
        <row r="11">
          <cell r="G11">
            <v>86.5</v>
          </cell>
        </row>
        <row r="12">
          <cell r="G12">
            <v>93.5</v>
          </cell>
        </row>
        <row r="13">
          <cell r="G13">
            <v>93</v>
          </cell>
        </row>
        <row r="14">
          <cell r="G14">
            <v>87</v>
          </cell>
        </row>
        <row r="15">
          <cell r="G15">
            <v>86.5</v>
          </cell>
        </row>
        <row r="16">
          <cell r="G16">
            <v>53</v>
          </cell>
        </row>
        <row r="17">
          <cell r="G17">
            <v>90</v>
          </cell>
        </row>
        <row r="18">
          <cell r="G18">
            <v>92</v>
          </cell>
        </row>
        <row r="19">
          <cell r="G19">
            <v>87.5</v>
          </cell>
        </row>
        <row r="20">
          <cell r="G20">
            <v>63</v>
          </cell>
        </row>
      </sheetData>
      <sheetData sheetId="6"/>
      <sheetData sheetId="7">
        <row r="6">
          <cell r="C6">
            <v>41</v>
          </cell>
        </row>
        <row r="7">
          <cell r="C7">
            <v>40</v>
          </cell>
        </row>
        <row r="8">
          <cell r="C8">
            <v>38</v>
          </cell>
        </row>
        <row r="9">
          <cell r="C9">
            <v>43</v>
          </cell>
        </row>
        <row r="10">
          <cell r="C10">
            <v>43</v>
          </cell>
        </row>
        <row r="11">
          <cell r="C11">
            <v>45</v>
          </cell>
        </row>
        <row r="12">
          <cell r="C12">
            <v>46</v>
          </cell>
        </row>
        <row r="13">
          <cell r="C13">
            <v>46</v>
          </cell>
        </row>
        <row r="14">
          <cell r="C14">
            <v>43</v>
          </cell>
        </row>
        <row r="15">
          <cell r="C15">
            <v>41</v>
          </cell>
        </row>
        <row r="16">
          <cell r="C16">
            <v>41</v>
          </cell>
        </row>
        <row r="17">
          <cell r="C17">
            <v>44</v>
          </cell>
        </row>
        <row r="18">
          <cell r="C18">
            <v>42</v>
          </cell>
        </row>
        <row r="19">
          <cell r="C19">
            <v>37</v>
          </cell>
        </row>
        <row r="20">
          <cell r="C20">
            <v>36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79F0-3216-48EA-AC50-574C0F556282}">
  <dimension ref="A1:R22"/>
  <sheetViews>
    <sheetView topLeftCell="A16" workbookViewId="0">
      <selection sqref="A1:XFD1048576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24.5" style="2" bestFit="1" customWidth="1"/>
    <col min="5" max="9" width="9.625" style="2" bestFit="1" customWidth="1"/>
    <col min="10" max="10" width="9.625" style="2" customWidth="1"/>
    <col min="11" max="11" width="12.375" style="2" customWidth="1"/>
    <col min="12" max="12" width="9.875" style="2" bestFit="1" customWidth="1"/>
    <col min="13" max="13" width="25.5" style="2" bestFit="1" customWidth="1"/>
    <col min="14" max="16384" width="9" style="2"/>
  </cols>
  <sheetData>
    <row r="1" spans="1:18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8" ht="19.5" x14ac:dyDescent="0.3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ht="56.2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7" t="s">
        <v>12</v>
      </c>
      <c r="L4" s="8" t="s">
        <v>13</v>
      </c>
      <c r="M4" s="8" t="s">
        <v>14</v>
      </c>
    </row>
    <row r="5" spans="1:18" ht="18.75" x14ac:dyDescent="0.3">
      <c r="A5" s="9">
        <v>1</v>
      </c>
      <c r="B5" s="9" t="s">
        <v>15</v>
      </c>
      <c r="C5" s="10">
        <f>'[1]25.1 '!C6</f>
        <v>41</v>
      </c>
      <c r="D5" s="11" t="s">
        <v>16</v>
      </c>
      <c r="E5" s="10">
        <f>'[1]Thi đua T23'!G6</f>
        <v>93.5</v>
      </c>
      <c r="F5" s="10">
        <f>'[1]Thi đua T24'!F6</f>
        <v>96</v>
      </c>
      <c r="G5" s="10">
        <f>'[1]Thi đua T25'!F6</f>
        <v>94</v>
      </c>
      <c r="H5" s="10">
        <f>'[1]Thi đua T26'!F6</f>
        <v>97</v>
      </c>
      <c r="I5" s="10">
        <f>'[1]Thi đua T27'!F6</f>
        <v>96</v>
      </c>
      <c r="J5" s="10">
        <v>6</v>
      </c>
      <c r="K5" s="12">
        <f>E5+F5+G5+H5+I5+J5</f>
        <v>482.5</v>
      </c>
      <c r="L5" s="10">
        <f t="shared" ref="L5:L19" si="0">RANK(K5,$K$5:$K$19,0)</f>
        <v>1</v>
      </c>
      <c r="M5" s="13"/>
    </row>
    <row r="6" spans="1:18" ht="18.75" x14ac:dyDescent="0.3">
      <c r="A6" s="9">
        <v>2</v>
      </c>
      <c r="B6" s="9" t="s">
        <v>17</v>
      </c>
      <c r="C6" s="10">
        <f>'[1]25.1 '!C7</f>
        <v>40</v>
      </c>
      <c r="D6" s="11" t="s">
        <v>18</v>
      </c>
      <c r="E6" s="10">
        <f>'[1]Thi đua T23'!G7</f>
        <v>85</v>
      </c>
      <c r="F6" s="10">
        <f>'[1]Thi đua T24'!F7</f>
        <v>84</v>
      </c>
      <c r="G6" s="10">
        <f>'[1]Thi đua T25'!F7</f>
        <v>80</v>
      </c>
      <c r="H6" s="10">
        <f>'[1]Thi đua T26'!F7</f>
        <v>84</v>
      </c>
      <c r="I6" s="10">
        <f>'[1]Thi đua T27'!F7</f>
        <v>85</v>
      </c>
      <c r="J6" s="10">
        <v>3</v>
      </c>
      <c r="K6" s="12">
        <f t="shared" ref="K6:K19" si="1">E6+F6+G6+H6+I6+J6</f>
        <v>421</v>
      </c>
      <c r="L6" s="10">
        <f t="shared" si="0"/>
        <v>12</v>
      </c>
      <c r="M6" s="14"/>
    </row>
    <row r="7" spans="1:18" ht="18.75" x14ac:dyDescent="0.3">
      <c r="A7" s="9">
        <v>3</v>
      </c>
      <c r="B7" s="9" t="s">
        <v>19</v>
      </c>
      <c r="C7" s="10">
        <f>'[1]25.1 '!C8</f>
        <v>38</v>
      </c>
      <c r="D7" s="11" t="s">
        <v>20</v>
      </c>
      <c r="E7" s="10">
        <f>'[1]Thi đua T23'!G8</f>
        <v>88</v>
      </c>
      <c r="F7" s="10">
        <f>'[1]Thi đua T24'!F8</f>
        <v>87</v>
      </c>
      <c r="G7" s="10">
        <f>'[1]Thi đua T25'!F8</f>
        <v>91</v>
      </c>
      <c r="H7" s="10">
        <f>'[1]Thi đua T26'!F8</f>
        <v>88</v>
      </c>
      <c r="I7" s="10">
        <f>'[1]Thi đua T27'!F8</f>
        <v>92</v>
      </c>
      <c r="J7" s="10">
        <v>4</v>
      </c>
      <c r="K7" s="12">
        <f t="shared" si="1"/>
        <v>450</v>
      </c>
      <c r="L7" s="10">
        <f t="shared" si="0"/>
        <v>9</v>
      </c>
      <c r="M7" s="14"/>
    </row>
    <row r="8" spans="1:18" ht="18.75" x14ac:dyDescent="0.3">
      <c r="A8" s="9">
        <v>4</v>
      </c>
      <c r="B8" s="9" t="s">
        <v>21</v>
      </c>
      <c r="C8" s="10">
        <f>'[1]25.1 '!C9</f>
        <v>43</v>
      </c>
      <c r="D8" s="11" t="s">
        <v>22</v>
      </c>
      <c r="E8" s="10">
        <f>'[1]Thi đua T23'!G9</f>
        <v>79</v>
      </c>
      <c r="F8" s="10">
        <f>'[1]Thi đua T24'!F9</f>
        <v>81</v>
      </c>
      <c r="G8" s="10">
        <f>'[1]Thi đua T25'!F9</f>
        <v>78</v>
      </c>
      <c r="H8" s="10">
        <f>'[1]Thi đua T26'!F9</f>
        <v>82</v>
      </c>
      <c r="I8" s="10">
        <f>'[1]Thi đua T27'!F9</f>
        <v>82</v>
      </c>
      <c r="J8" s="10">
        <v>5</v>
      </c>
      <c r="K8" s="12">
        <f t="shared" si="1"/>
        <v>407</v>
      </c>
      <c r="L8" s="10">
        <f t="shared" si="0"/>
        <v>13</v>
      </c>
      <c r="M8" s="14"/>
    </row>
    <row r="9" spans="1:18" ht="18.75" x14ac:dyDescent="0.3">
      <c r="A9" s="9">
        <v>5</v>
      </c>
      <c r="B9" s="9" t="s">
        <v>23</v>
      </c>
      <c r="C9" s="10">
        <f>'[1]25.1 '!C10</f>
        <v>43</v>
      </c>
      <c r="D9" s="11" t="s">
        <v>24</v>
      </c>
      <c r="E9" s="10">
        <f>'[1]Thi đua T23'!G10</f>
        <v>87.5</v>
      </c>
      <c r="F9" s="10">
        <f>'[1]Thi đua T24'!F10</f>
        <v>88</v>
      </c>
      <c r="G9" s="10">
        <f>'[1]Thi đua T25'!F10</f>
        <v>90</v>
      </c>
      <c r="H9" s="10">
        <f>'[1]Thi đua T26'!F10</f>
        <v>92</v>
      </c>
      <c r="I9" s="10">
        <f>'[1]Thi đua T27'!F10</f>
        <v>85</v>
      </c>
      <c r="J9" s="10">
        <v>8</v>
      </c>
      <c r="K9" s="12">
        <f t="shared" si="1"/>
        <v>450.5</v>
      </c>
      <c r="L9" s="10">
        <f t="shared" si="0"/>
        <v>7</v>
      </c>
      <c r="M9" s="14"/>
    </row>
    <row r="10" spans="1:18" ht="18.75" x14ac:dyDescent="0.3">
      <c r="A10" s="9">
        <v>6</v>
      </c>
      <c r="B10" s="9" t="s">
        <v>25</v>
      </c>
      <c r="C10" s="10">
        <f>'[1]25.1 '!C11</f>
        <v>45</v>
      </c>
      <c r="D10" s="11" t="s">
        <v>26</v>
      </c>
      <c r="E10" s="10">
        <f>'[1]Thi đua T23'!G11</f>
        <v>86.5</v>
      </c>
      <c r="F10" s="10">
        <f>'[1]Thi đua T24'!F11</f>
        <v>85</v>
      </c>
      <c r="G10" s="10">
        <f>'[1]Thi đua T25'!F11</f>
        <v>87</v>
      </c>
      <c r="H10" s="10">
        <f>'[1]Thi đua T26'!F11</f>
        <v>89</v>
      </c>
      <c r="I10" s="10">
        <f>'[1]Thi đua T27'!F11</f>
        <v>90</v>
      </c>
      <c r="J10" s="10">
        <v>8</v>
      </c>
      <c r="K10" s="12">
        <f t="shared" si="1"/>
        <v>445.5</v>
      </c>
      <c r="L10" s="10">
        <f t="shared" si="0"/>
        <v>11</v>
      </c>
      <c r="M10" s="14"/>
    </row>
    <row r="11" spans="1:18" ht="18.75" x14ac:dyDescent="0.3">
      <c r="A11" s="9">
        <v>7</v>
      </c>
      <c r="B11" s="9" t="s">
        <v>27</v>
      </c>
      <c r="C11" s="10">
        <f>'[1]25.1 '!C12</f>
        <v>46</v>
      </c>
      <c r="D11" s="11" t="s">
        <v>28</v>
      </c>
      <c r="E11" s="10">
        <f>'[1]Thi đua T23'!G12</f>
        <v>93.5</v>
      </c>
      <c r="F11" s="10">
        <f>'[1]Thi đua T24'!F12</f>
        <v>97</v>
      </c>
      <c r="G11" s="10">
        <f>'[1]Thi đua T25'!F12</f>
        <v>95</v>
      </c>
      <c r="H11" s="10">
        <f>'[1]Thi đua T26'!F12</f>
        <v>93</v>
      </c>
      <c r="I11" s="10">
        <f>'[1]Thi đua T27'!F12</f>
        <v>93</v>
      </c>
      <c r="J11" s="10">
        <v>8</v>
      </c>
      <c r="K11" s="12">
        <f t="shared" si="1"/>
        <v>479.5</v>
      </c>
      <c r="L11" s="10">
        <f t="shared" si="0"/>
        <v>3</v>
      </c>
      <c r="M11" s="14"/>
    </row>
    <row r="12" spans="1:18" ht="18.75" x14ac:dyDescent="0.3">
      <c r="A12" s="9">
        <v>8</v>
      </c>
      <c r="B12" s="9" t="s">
        <v>29</v>
      </c>
      <c r="C12" s="10">
        <f>'[1]25.1 '!C13</f>
        <v>46</v>
      </c>
      <c r="D12" s="11" t="s">
        <v>30</v>
      </c>
      <c r="E12" s="10">
        <f>'[1]Thi đua T23'!G13</f>
        <v>93</v>
      </c>
      <c r="F12" s="10">
        <f>'[1]Thi đua T24'!F13</f>
        <v>97</v>
      </c>
      <c r="G12" s="10">
        <f>'[1]Thi đua T25'!F13</f>
        <v>95</v>
      </c>
      <c r="H12" s="10">
        <f>'[1]Thi đua T26'!F13</f>
        <v>93</v>
      </c>
      <c r="I12" s="10">
        <f>'[1]Thi đua T27'!F13</f>
        <v>93</v>
      </c>
      <c r="J12" s="10">
        <v>9</v>
      </c>
      <c r="K12" s="12">
        <f t="shared" si="1"/>
        <v>480</v>
      </c>
      <c r="L12" s="10">
        <f t="shared" si="0"/>
        <v>2</v>
      </c>
      <c r="M12" s="14"/>
      <c r="R12" s="15"/>
    </row>
    <row r="13" spans="1:18" ht="18.75" x14ac:dyDescent="0.3">
      <c r="A13" s="9">
        <v>9</v>
      </c>
      <c r="B13" s="9" t="s">
        <v>31</v>
      </c>
      <c r="C13" s="10">
        <f>'[1]25.1 '!C14</f>
        <v>43</v>
      </c>
      <c r="D13" s="11" t="s">
        <v>32</v>
      </c>
      <c r="E13" s="10">
        <f>'[1]Thi đua T23'!G14</f>
        <v>87</v>
      </c>
      <c r="F13" s="10">
        <f>'[1]Thi đua T24'!F14</f>
        <v>88</v>
      </c>
      <c r="G13" s="10">
        <f>'[1]Thi đua T25'!F14</f>
        <v>90</v>
      </c>
      <c r="H13" s="10">
        <f>'[1]Thi đua T26'!F14</f>
        <v>90</v>
      </c>
      <c r="I13" s="10">
        <f>'[1]Thi đua T27'!F14</f>
        <v>90</v>
      </c>
      <c r="J13" s="10">
        <v>3</v>
      </c>
      <c r="K13" s="12">
        <f t="shared" si="1"/>
        <v>448</v>
      </c>
      <c r="L13" s="10">
        <f t="shared" si="0"/>
        <v>10</v>
      </c>
      <c r="M13" s="14"/>
    </row>
    <row r="14" spans="1:18" ht="18.75" x14ac:dyDescent="0.3">
      <c r="A14" s="9">
        <v>10</v>
      </c>
      <c r="B14" s="9" t="s">
        <v>33</v>
      </c>
      <c r="C14" s="10">
        <f>'[1]25.1 '!C15</f>
        <v>41</v>
      </c>
      <c r="D14" s="11" t="s">
        <v>34</v>
      </c>
      <c r="E14" s="10">
        <f>'[1]Thi đua T23'!G15</f>
        <v>86.5</v>
      </c>
      <c r="F14" s="10">
        <f>'[1]Thi đua T24'!F15</f>
        <v>91</v>
      </c>
      <c r="G14" s="10">
        <f>'[1]Thi đua T25'!F15</f>
        <v>87</v>
      </c>
      <c r="H14" s="10">
        <f>'[1]Thi đua T26'!F15</f>
        <v>94</v>
      </c>
      <c r="I14" s="10">
        <f>'[1]Thi đua T27'!F15</f>
        <v>90</v>
      </c>
      <c r="J14" s="10">
        <v>2</v>
      </c>
      <c r="K14" s="12">
        <f t="shared" si="1"/>
        <v>450.5</v>
      </c>
      <c r="L14" s="10">
        <f t="shared" si="0"/>
        <v>7</v>
      </c>
      <c r="M14" s="14"/>
    </row>
    <row r="15" spans="1:18" ht="18.75" x14ac:dyDescent="0.3">
      <c r="A15" s="9">
        <v>11</v>
      </c>
      <c r="B15" s="9" t="s">
        <v>35</v>
      </c>
      <c r="C15" s="10">
        <f>'[1]25.1 '!C16</f>
        <v>41</v>
      </c>
      <c r="D15" s="11" t="s">
        <v>36</v>
      </c>
      <c r="E15" s="10">
        <f>'[1]Thi đua T23'!G16</f>
        <v>53</v>
      </c>
      <c r="F15" s="10">
        <f>'[1]Thi đua T24'!F16</f>
        <v>68</v>
      </c>
      <c r="G15" s="10">
        <f>'[1]Thi đua T25'!F16</f>
        <v>73</v>
      </c>
      <c r="H15" s="10">
        <f>'[1]Thi đua T26'!F16</f>
        <v>61</v>
      </c>
      <c r="I15" s="10">
        <f>'[1]Thi đua T27'!F16</f>
        <v>66</v>
      </c>
      <c r="J15" s="10">
        <v>1</v>
      </c>
      <c r="K15" s="12">
        <f t="shared" si="1"/>
        <v>322</v>
      </c>
      <c r="L15" s="10">
        <f t="shared" si="0"/>
        <v>15</v>
      </c>
      <c r="M15" s="14" t="s">
        <v>37</v>
      </c>
    </row>
    <row r="16" spans="1:18" ht="18.75" x14ac:dyDescent="0.3">
      <c r="A16" s="9">
        <v>12</v>
      </c>
      <c r="B16" s="9" t="s">
        <v>38</v>
      </c>
      <c r="C16" s="10">
        <f>'[1]25.1 '!C17</f>
        <v>44</v>
      </c>
      <c r="D16" s="11" t="s">
        <v>39</v>
      </c>
      <c r="E16" s="10">
        <f>'[1]Thi đua T23'!G17</f>
        <v>90</v>
      </c>
      <c r="F16" s="10">
        <f>'[1]Thi đua T24'!F17</f>
        <v>98</v>
      </c>
      <c r="G16" s="10">
        <f>'[1]Thi đua T25'!F17</f>
        <v>93</v>
      </c>
      <c r="H16" s="10">
        <f>'[1]Thi đua T26'!F17</f>
        <v>96</v>
      </c>
      <c r="I16" s="10">
        <f>'[1]Thi đua T27'!F17</f>
        <v>97</v>
      </c>
      <c r="J16" s="10">
        <v>5</v>
      </c>
      <c r="K16" s="12">
        <f t="shared" si="1"/>
        <v>479</v>
      </c>
      <c r="L16" s="10">
        <f t="shared" si="0"/>
        <v>4</v>
      </c>
      <c r="M16" s="14"/>
    </row>
    <row r="17" spans="1:13" ht="18.75" x14ac:dyDescent="0.3">
      <c r="A17" s="9">
        <v>13</v>
      </c>
      <c r="B17" s="9" t="s">
        <v>40</v>
      </c>
      <c r="C17" s="10">
        <f>'[1]25.1 '!C18</f>
        <v>42</v>
      </c>
      <c r="D17" s="11" t="s">
        <v>41</v>
      </c>
      <c r="E17" s="10">
        <f>'[1]Thi đua T23'!G18</f>
        <v>92</v>
      </c>
      <c r="F17" s="10">
        <f>'[1]Thi đua T24'!F18</f>
        <v>91</v>
      </c>
      <c r="G17" s="10">
        <f>'[1]Thi đua T25'!F18</f>
        <v>95</v>
      </c>
      <c r="H17" s="10">
        <f>'[1]Thi đua T26'!F18</f>
        <v>96</v>
      </c>
      <c r="I17" s="10">
        <f>'[1]Thi đua T27'!F18</f>
        <v>95</v>
      </c>
      <c r="J17" s="10">
        <v>7</v>
      </c>
      <c r="K17" s="12">
        <f t="shared" si="1"/>
        <v>476</v>
      </c>
      <c r="L17" s="10">
        <f t="shared" si="0"/>
        <v>5</v>
      </c>
      <c r="M17" s="14"/>
    </row>
    <row r="18" spans="1:13" ht="18.75" x14ac:dyDescent="0.3">
      <c r="A18" s="9">
        <v>14</v>
      </c>
      <c r="B18" s="9" t="s">
        <v>42</v>
      </c>
      <c r="C18" s="10">
        <f>'[1]25.1 '!C19</f>
        <v>37</v>
      </c>
      <c r="D18" s="11" t="s">
        <v>43</v>
      </c>
      <c r="E18" s="10">
        <f>'[1]Thi đua T23'!G19</f>
        <v>87.5</v>
      </c>
      <c r="F18" s="10">
        <f>'[1]Thi đua T24'!F19</f>
        <v>83</v>
      </c>
      <c r="G18" s="10">
        <f>'[1]Thi đua T25'!F19</f>
        <v>94</v>
      </c>
      <c r="H18" s="10">
        <f>'[1]Thi đua T26'!F19</f>
        <v>98</v>
      </c>
      <c r="I18" s="10">
        <f>'[1]Thi đua T27'!F19</f>
        <v>89</v>
      </c>
      <c r="J18" s="10">
        <v>3</v>
      </c>
      <c r="K18" s="12">
        <f t="shared" si="1"/>
        <v>454.5</v>
      </c>
      <c r="L18" s="10">
        <f t="shared" si="0"/>
        <v>6</v>
      </c>
      <c r="M18" s="14"/>
    </row>
    <row r="19" spans="1:13" ht="18.75" x14ac:dyDescent="0.3">
      <c r="A19" s="9">
        <v>15</v>
      </c>
      <c r="B19" s="9" t="s">
        <v>44</v>
      </c>
      <c r="C19" s="10">
        <f>'[1]25.1 '!C20</f>
        <v>36</v>
      </c>
      <c r="D19" s="11" t="s">
        <v>45</v>
      </c>
      <c r="E19" s="10">
        <f>'[1]Thi đua T23'!G20</f>
        <v>63</v>
      </c>
      <c r="F19" s="10">
        <f>'[1]Thi đua T24'!F20</f>
        <v>77</v>
      </c>
      <c r="G19" s="10">
        <f>'[1]Thi đua T25'!F20</f>
        <v>79</v>
      </c>
      <c r="H19" s="10">
        <f>'[1]Thi đua T26'!F20</f>
        <v>92</v>
      </c>
      <c r="I19" s="10">
        <f>'[1]Thi đua T27'!F20</f>
        <v>85</v>
      </c>
      <c r="J19" s="10">
        <v>2</v>
      </c>
      <c r="K19" s="12">
        <f t="shared" si="1"/>
        <v>398</v>
      </c>
      <c r="L19" s="10">
        <f t="shared" si="0"/>
        <v>14</v>
      </c>
      <c r="M19" s="14"/>
    </row>
    <row r="20" spans="1:13" ht="18.75" x14ac:dyDescent="0.3">
      <c r="A20" s="16" t="s">
        <v>46</v>
      </c>
      <c r="B20" s="16"/>
      <c r="C20" s="17">
        <f>SUM(C5:C19)</f>
        <v>626</v>
      </c>
      <c r="D20" s="11"/>
      <c r="E20" s="11"/>
      <c r="F20" s="11"/>
      <c r="G20" s="11"/>
      <c r="H20" s="11"/>
      <c r="I20" s="11"/>
      <c r="J20" s="11"/>
      <c r="K20" s="18"/>
      <c r="L20" s="11"/>
      <c r="M20" s="11"/>
    </row>
    <row r="21" spans="1:13" ht="18.7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8.7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19" t="s">
        <v>47</v>
      </c>
      <c r="L22" s="19"/>
      <c r="M22" s="3"/>
    </row>
  </sheetData>
  <mergeCells count="4">
    <mergeCell ref="A1:M1"/>
    <mergeCell ref="B3:M3"/>
    <mergeCell ref="A20:B20"/>
    <mergeCell ref="K22:L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460E-6772-488F-BFCC-DC93DBD8A699}">
  <dimension ref="A1:M23"/>
  <sheetViews>
    <sheetView workbookViewId="0">
      <selection sqref="A1:XFD1048576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24.5" style="2" bestFit="1" customWidth="1"/>
    <col min="5" max="5" width="14.375" style="2" bestFit="1" customWidth="1"/>
    <col min="6" max="6" width="12.375" style="2" bestFit="1" customWidth="1"/>
    <col min="7" max="7" width="9.875" style="2" bestFit="1" customWidth="1"/>
    <col min="8" max="8" width="16.125" style="2" bestFit="1" customWidth="1"/>
    <col min="9" max="16384" width="9" style="2"/>
  </cols>
  <sheetData>
    <row r="1" spans="1:13" ht="20.25" x14ac:dyDescent="0.3">
      <c r="A1" s="1" t="s">
        <v>48</v>
      </c>
      <c r="B1" s="1"/>
      <c r="C1" s="1"/>
      <c r="D1" s="1"/>
      <c r="E1" s="1"/>
      <c r="F1" s="1"/>
      <c r="G1" s="1"/>
      <c r="H1" s="1"/>
    </row>
    <row r="2" spans="1:13" ht="18.75" x14ac:dyDescent="0.3">
      <c r="A2" s="3"/>
      <c r="B2" s="3"/>
      <c r="C2" s="3"/>
      <c r="D2" s="3"/>
      <c r="E2" s="3"/>
      <c r="F2" s="3"/>
      <c r="G2" s="3"/>
      <c r="H2" s="3"/>
    </row>
    <row r="3" spans="1:13" ht="19.5" x14ac:dyDescent="0.35">
      <c r="A3" s="3"/>
      <c r="B3" s="4" t="s">
        <v>49</v>
      </c>
      <c r="C3" s="4"/>
      <c r="D3" s="4"/>
      <c r="E3" s="4"/>
      <c r="F3" s="4"/>
      <c r="G3" s="4"/>
      <c r="H3" s="4"/>
    </row>
    <row r="4" spans="1:13" ht="18.75" x14ac:dyDescent="0.3">
      <c r="A4" s="3"/>
      <c r="B4" s="3"/>
      <c r="C4" s="3"/>
      <c r="D4" s="3"/>
      <c r="E4" s="3"/>
      <c r="F4" s="3"/>
      <c r="G4" s="3"/>
      <c r="H4" s="3"/>
    </row>
    <row r="5" spans="1:13" ht="37.5" x14ac:dyDescent="0.25">
      <c r="A5" s="5" t="s">
        <v>2</v>
      </c>
      <c r="B5" s="5" t="s">
        <v>3</v>
      </c>
      <c r="C5" s="5" t="s">
        <v>4</v>
      </c>
      <c r="D5" s="5" t="s">
        <v>5</v>
      </c>
      <c r="E5" s="7" t="s">
        <v>50</v>
      </c>
      <c r="F5" s="7" t="s">
        <v>12</v>
      </c>
      <c r="G5" s="8" t="s">
        <v>13</v>
      </c>
      <c r="H5" s="8" t="s">
        <v>14</v>
      </c>
    </row>
    <row r="6" spans="1:13" ht="18.75" x14ac:dyDescent="0.3">
      <c r="A6" s="9">
        <v>1</v>
      </c>
      <c r="B6" s="9" t="s">
        <v>15</v>
      </c>
      <c r="C6" s="10">
        <f>'[1]25.1 '!C6</f>
        <v>41</v>
      </c>
      <c r="D6" s="11" t="s">
        <v>16</v>
      </c>
      <c r="E6" s="14">
        <v>4</v>
      </c>
      <c r="F6" s="12">
        <f>100-E6</f>
        <v>96</v>
      </c>
      <c r="G6" s="10">
        <f t="shared" ref="G6:G20" si="0">RANK(F6,$F$6:$F$20,0)</f>
        <v>2</v>
      </c>
      <c r="H6" s="13"/>
    </row>
    <row r="7" spans="1:13" ht="18.75" x14ac:dyDescent="0.3">
      <c r="A7" s="9">
        <v>2</v>
      </c>
      <c r="B7" s="9" t="s">
        <v>17</v>
      </c>
      <c r="C7" s="10">
        <f>'[1]25.1 '!C7</f>
        <v>40</v>
      </c>
      <c r="D7" s="11" t="s">
        <v>18</v>
      </c>
      <c r="E7" s="14">
        <v>15</v>
      </c>
      <c r="F7" s="12">
        <f t="shared" ref="F7:F20" si="1">100-E7</f>
        <v>85</v>
      </c>
      <c r="G7" s="10">
        <f t="shared" si="0"/>
        <v>11</v>
      </c>
      <c r="H7" s="14" t="s">
        <v>51</v>
      </c>
    </row>
    <row r="8" spans="1:13" ht="18.75" x14ac:dyDescent="0.3">
      <c r="A8" s="9">
        <v>3</v>
      </c>
      <c r="B8" s="9" t="s">
        <v>19</v>
      </c>
      <c r="C8" s="10">
        <f>'[1]25.1 '!C8</f>
        <v>38</v>
      </c>
      <c r="D8" s="11" t="s">
        <v>20</v>
      </c>
      <c r="E8" s="14">
        <v>8</v>
      </c>
      <c r="F8" s="12">
        <f t="shared" si="1"/>
        <v>92</v>
      </c>
      <c r="G8" s="10">
        <f t="shared" si="0"/>
        <v>6</v>
      </c>
      <c r="H8" s="14"/>
    </row>
    <row r="9" spans="1:13" ht="18.75" x14ac:dyDescent="0.3">
      <c r="A9" s="9">
        <v>4</v>
      </c>
      <c r="B9" s="9" t="s">
        <v>21</v>
      </c>
      <c r="C9" s="10">
        <f>'[1]25.1 '!C9</f>
        <v>43</v>
      </c>
      <c r="D9" s="11" t="s">
        <v>22</v>
      </c>
      <c r="E9" s="14">
        <v>18</v>
      </c>
      <c r="F9" s="12">
        <f t="shared" si="1"/>
        <v>82</v>
      </c>
      <c r="G9" s="10">
        <f t="shared" si="0"/>
        <v>14</v>
      </c>
      <c r="H9" s="14" t="s">
        <v>51</v>
      </c>
    </row>
    <row r="10" spans="1:13" ht="18.75" x14ac:dyDescent="0.3">
      <c r="A10" s="9">
        <v>5</v>
      </c>
      <c r="B10" s="9" t="s">
        <v>23</v>
      </c>
      <c r="C10" s="10">
        <f>'[1]25.1 '!C10</f>
        <v>43</v>
      </c>
      <c r="D10" s="11" t="s">
        <v>24</v>
      </c>
      <c r="E10" s="14">
        <v>15</v>
      </c>
      <c r="F10" s="12">
        <f t="shared" si="1"/>
        <v>85</v>
      </c>
      <c r="G10" s="10">
        <f t="shared" si="0"/>
        <v>11</v>
      </c>
      <c r="H10" s="14"/>
    </row>
    <row r="11" spans="1:13" ht="18.75" x14ac:dyDescent="0.3">
      <c r="A11" s="9">
        <v>6</v>
      </c>
      <c r="B11" s="9" t="s">
        <v>25</v>
      </c>
      <c r="C11" s="10">
        <f>'[1]25.1 '!C11</f>
        <v>45</v>
      </c>
      <c r="D11" s="11" t="s">
        <v>26</v>
      </c>
      <c r="E11" s="14">
        <v>10</v>
      </c>
      <c r="F11" s="12">
        <f t="shared" si="1"/>
        <v>90</v>
      </c>
      <c r="G11" s="10">
        <f t="shared" si="0"/>
        <v>7</v>
      </c>
      <c r="H11" s="14"/>
    </row>
    <row r="12" spans="1:13" ht="18.75" x14ac:dyDescent="0.3">
      <c r="A12" s="9">
        <v>7</v>
      </c>
      <c r="B12" s="9" t="s">
        <v>27</v>
      </c>
      <c r="C12" s="10">
        <f>'[1]25.1 '!C12</f>
        <v>46</v>
      </c>
      <c r="D12" s="11" t="s">
        <v>28</v>
      </c>
      <c r="E12" s="14">
        <v>7</v>
      </c>
      <c r="F12" s="12">
        <f t="shared" si="1"/>
        <v>93</v>
      </c>
      <c r="G12" s="10">
        <f t="shared" si="0"/>
        <v>4</v>
      </c>
      <c r="H12" s="14"/>
    </row>
    <row r="13" spans="1:13" ht="18.75" x14ac:dyDescent="0.3">
      <c r="A13" s="9">
        <v>8</v>
      </c>
      <c r="B13" s="9" t="s">
        <v>29</v>
      </c>
      <c r="C13" s="10">
        <f>'[1]25.1 '!C13</f>
        <v>46</v>
      </c>
      <c r="D13" s="11" t="s">
        <v>30</v>
      </c>
      <c r="E13" s="14">
        <v>7</v>
      </c>
      <c r="F13" s="12">
        <f t="shared" si="1"/>
        <v>93</v>
      </c>
      <c r="G13" s="10">
        <f t="shared" si="0"/>
        <v>4</v>
      </c>
      <c r="H13" s="14"/>
      <c r="M13" s="15"/>
    </row>
    <row r="14" spans="1:13" ht="18.75" x14ac:dyDescent="0.3">
      <c r="A14" s="9">
        <v>9</v>
      </c>
      <c r="B14" s="9" t="s">
        <v>31</v>
      </c>
      <c r="C14" s="10">
        <f>'[1]25.1 '!C14</f>
        <v>43</v>
      </c>
      <c r="D14" s="11" t="s">
        <v>32</v>
      </c>
      <c r="E14" s="14">
        <v>10</v>
      </c>
      <c r="F14" s="12">
        <f t="shared" si="1"/>
        <v>90</v>
      </c>
      <c r="G14" s="10">
        <f t="shared" si="0"/>
        <v>7</v>
      </c>
      <c r="H14" s="14" t="s">
        <v>52</v>
      </c>
    </row>
    <row r="15" spans="1:13" ht="18.75" x14ac:dyDescent="0.3">
      <c r="A15" s="9">
        <v>10</v>
      </c>
      <c r="B15" s="9" t="s">
        <v>33</v>
      </c>
      <c r="C15" s="10">
        <f>'[1]25.1 '!C15</f>
        <v>41</v>
      </c>
      <c r="D15" s="11" t="s">
        <v>34</v>
      </c>
      <c r="E15" s="14">
        <v>10</v>
      </c>
      <c r="F15" s="12">
        <f t="shared" si="1"/>
        <v>90</v>
      </c>
      <c r="G15" s="10">
        <f t="shared" si="0"/>
        <v>7</v>
      </c>
      <c r="H15" s="14" t="s">
        <v>52</v>
      </c>
    </row>
    <row r="16" spans="1:13" ht="18.75" x14ac:dyDescent="0.3">
      <c r="A16" s="9">
        <v>11</v>
      </c>
      <c r="B16" s="9" t="s">
        <v>35</v>
      </c>
      <c r="C16" s="10">
        <f>'[1]25.1 '!C16</f>
        <v>41</v>
      </c>
      <c r="D16" s="11" t="s">
        <v>36</v>
      </c>
      <c r="E16" s="14">
        <v>34</v>
      </c>
      <c r="F16" s="12">
        <f t="shared" si="1"/>
        <v>66</v>
      </c>
      <c r="G16" s="10">
        <f t="shared" si="0"/>
        <v>15</v>
      </c>
      <c r="H16" s="14" t="s">
        <v>53</v>
      </c>
    </row>
    <row r="17" spans="1:8" ht="18.75" x14ac:dyDescent="0.3">
      <c r="A17" s="9">
        <v>12</v>
      </c>
      <c r="B17" s="9" t="s">
        <v>38</v>
      </c>
      <c r="C17" s="10">
        <f>'[1]25.1 '!C17</f>
        <v>44</v>
      </c>
      <c r="D17" s="11" t="s">
        <v>39</v>
      </c>
      <c r="E17" s="14">
        <v>3</v>
      </c>
      <c r="F17" s="12">
        <f t="shared" si="1"/>
        <v>97</v>
      </c>
      <c r="G17" s="10">
        <f t="shared" si="0"/>
        <v>1</v>
      </c>
      <c r="H17" s="14"/>
    </row>
    <row r="18" spans="1:8" ht="18.75" x14ac:dyDescent="0.3">
      <c r="A18" s="9">
        <v>13</v>
      </c>
      <c r="B18" s="9" t="s">
        <v>40</v>
      </c>
      <c r="C18" s="10">
        <f>'[1]25.1 '!C18</f>
        <v>42</v>
      </c>
      <c r="D18" s="11" t="s">
        <v>41</v>
      </c>
      <c r="E18" s="14">
        <v>5</v>
      </c>
      <c r="F18" s="12">
        <f t="shared" si="1"/>
        <v>95</v>
      </c>
      <c r="G18" s="10">
        <f t="shared" si="0"/>
        <v>3</v>
      </c>
      <c r="H18" s="14" t="s">
        <v>52</v>
      </c>
    </row>
    <row r="19" spans="1:8" ht="18.75" x14ac:dyDescent="0.3">
      <c r="A19" s="9">
        <v>14</v>
      </c>
      <c r="B19" s="9" t="s">
        <v>42</v>
      </c>
      <c r="C19" s="10">
        <f>'[1]25.1 '!C19</f>
        <v>37</v>
      </c>
      <c r="D19" s="11" t="s">
        <v>43</v>
      </c>
      <c r="E19" s="14">
        <v>11</v>
      </c>
      <c r="F19" s="12">
        <f t="shared" si="1"/>
        <v>89</v>
      </c>
      <c r="G19" s="10">
        <f t="shared" si="0"/>
        <v>10</v>
      </c>
      <c r="H19" s="14" t="s">
        <v>54</v>
      </c>
    </row>
    <row r="20" spans="1:8" ht="18.75" x14ac:dyDescent="0.3">
      <c r="A20" s="9">
        <v>15</v>
      </c>
      <c r="B20" s="9" t="s">
        <v>44</v>
      </c>
      <c r="C20" s="10">
        <f>'[1]25.1 '!C20</f>
        <v>36</v>
      </c>
      <c r="D20" s="11" t="s">
        <v>45</v>
      </c>
      <c r="E20" s="14">
        <v>15</v>
      </c>
      <c r="F20" s="12">
        <f t="shared" si="1"/>
        <v>85</v>
      </c>
      <c r="G20" s="10">
        <f t="shared" si="0"/>
        <v>11</v>
      </c>
      <c r="H20" s="14" t="s">
        <v>51</v>
      </c>
    </row>
    <row r="21" spans="1:8" ht="18.75" x14ac:dyDescent="0.3">
      <c r="A21" s="16" t="s">
        <v>46</v>
      </c>
      <c r="B21" s="16"/>
      <c r="C21" s="17">
        <f>SUM(C6:C20)</f>
        <v>626</v>
      </c>
      <c r="D21" s="11"/>
      <c r="E21" s="17">
        <f>SUM(E6:E20)</f>
        <v>172</v>
      </c>
      <c r="F21" s="18"/>
      <c r="G21" s="11"/>
      <c r="H21" s="11"/>
    </row>
    <row r="22" spans="1:8" ht="18.75" x14ac:dyDescent="0.3">
      <c r="A22" s="3"/>
      <c r="B22" s="3"/>
      <c r="C22" s="3"/>
      <c r="D22" s="3"/>
      <c r="E22" s="3"/>
      <c r="F22" s="3"/>
      <c r="G22" s="3"/>
      <c r="H22" s="3"/>
    </row>
    <row r="23" spans="1:8" ht="18.75" x14ac:dyDescent="0.3">
      <c r="A23" s="3"/>
      <c r="B23" s="3"/>
      <c r="C23" s="3"/>
      <c r="D23" s="3"/>
      <c r="E23" s="3"/>
      <c r="F23" s="19" t="s">
        <v>47</v>
      </c>
      <c r="G23" s="19"/>
      <c r="H23" s="3"/>
    </row>
  </sheetData>
  <mergeCells count="4">
    <mergeCell ref="A1:H1"/>
    <mergeCell ref="B3:H3"/>
    <mergeCell ref="A21:B21"/>
    <mergeCell ref="F23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86A3-7A7C-4CB9-B179-26DAAA4C13D1}">
  <dimension ref="A1:M23"/>
  <sheetViews>
    <sheetView workbookViewId="0">
      <selection activeCell="J8" sqref="J8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24.5" style="2" bestFit="1" customWidth="1"/>
    <col min="5" max="5" width="14.375" style="2" bestFit="1" customWidth="1"/>
    <col min="6" max="6" width="12.375" style="2" bestFit="1" customWidth="1"/>
    <col min="7" max="7" width="9.875" style="2" bestFit="1" customWidth="1"/>
    <col min="8" max="8" width="16.125" style="2" bestFit="1" customWidth="1"/>
    <col min="9" max="16384" width="9" style="2"/>
  </cols>
  <sheetData>
    <row r="1" spans="1:13" ht="20.25" x14ac:dyDescent="0.3">
      <c r="A1" s="1" t="s">
        <v>55</v>
      </c>
      <c r="B1" s="1"/>
      <c r="C1" s="1"/>
      <c r="D1" s="1"/>
      <c r="E1" s="1"/>
      <c r="F1" s="1"/>
      <c r="G1" s="1"/>
      <c r="H1" s="1"/>
    </row>
    <row r="2" spans="1:13" ht="18.75" x14ac:dyDescent="0.3">
      <c r="A2" s="3"/>
      <c r="B2" s="3"/>
      <c r="C2" s="3"/>
      <c r="D2" s="3"/>
      <c r="E2" s="3"/>
      <c r="F2" s="3"/>
      <c r="G2" s="3"/>
      <c r="H2" s="3"/>
    </row>
    <row r="3" spans="1:13" ht="19.5" x14ac:dyDescent="0.35">
      <c r="A3" s="3"/>
      <c r="B3" s="4" t="s">
        <v>56</v>
      </c>
      <c r="C3" s="4"/>
      <c r="D3" s="4"/>
      <c r="E3" s="4"/>
      <c r="F3" s="4"/>
      <c r="G3" s="4"/>
      <c r="H3" s="4"/>
    </row>
    <row r="4" spans="1:13" ht="18.75" x14ac:dyDescent="0.3">
      <c r="A4" s="3"/>
      <c r="B4" s="3"/>
      <c r="C4" s="3"/>
      <c r="D4" s="3"/>
      <c r="E4" s="3"/>
      <c r="F4" s="3"/>
      <c r="G4" s="3"/>
      <c r="H4" s="3"/>
    </row>
    <row r="5" spans="1:13" ht="37.5" x14ac:dyDescent="0.25">
      <c r="A5" s="5" t="s">
        <v>2</v>
      </c>
      <c r="B5" s="5" t="s">
        <v>3</v>
      </c>
      <c r="C5" s="5" t="s">
        <v>4</v>
      </c>
      <c r="D5" s="5" t="s">
        <v>5</v>
      </c>
      <c r="E5" s="7" t="s">
        <v>50</v>
      </c>
      <c r="F5" s="7" t="s">
        <v>12</v>
      </c>
      <c r="G5" s="8" t="s">
        <v>13</v>
      </c>
      <c r="H5" s="8" t="s">
        <v>14</v>
      </c>
    </row>
    <row r="6" spans="1:13" ht="18.75" x14ac:dyDescent="0.3">
      <c r="A6" s="9">
        <v>1</v>
      </c>
      <c r="B6" s="9" t="s">
        <v>15</v>
      </c>
      <c r="C6" s="10">
        <f>'[1]25.1 '!C6</f>
        <v>41</v>
      </c>
      <c r="D6" s="11" t="s">
        <v>16</v>
      </c>
      <c r="E6" s="14">
        <v>3</v>
      </c>
      <c r="F6" s="12">
        <f>100-E6</f>
        <v>97</v>
      </c>
      <c r="G6" s="10">
        <f t="shared" ref="G6:G20" si="0">RANK(F6,$F$6:$F$20,0)</f>
        <v>2</v>
      </c>
      <c r="H6" s="13"/>
    </row>
    <row r="7" spans="1:13" ht="18.75" x14ac:dyDescent="0.3">
      <c r="A7" s="9">
        <v>2</v>
      </c>
      <c r="B7" s="9" t="s">
        <v>17</v>
      </c>
      <c r="C7" s="10">
        <f>'[1]25.1 '!C7</f>
        <v>40</v>
      </c>
      <c r="D7" s="11" t="s">
        <v>18</v>
      </c>
      <c r="E7" s="14">
        <v>16</v>
      </c>
      <c r="F7" s="12">
        <f t="shared" ref="F7:F20" si="1">100-E7</f>
        <v>84</v>
      </c>
      <c r="G7" s="10">
        <f t="shared" si="0"/>
        <v>13</v>
      </c>
      <c r="H7" s="14" t="s">
        <v>52</v>
      </c>
    </row>
    <row r="8" spans="1:13" ht="18.75" x14ac:dyDescent="0.3">
      <c r="A8" s="9">
        <v>3</v>
      </c>
      <c r="B8" s="9" t="s">
        <v>19</v>
      </c>
      <c r="C8" s="10">
        <f>'[1]25.1 '!C8</f>
        <v>38</v>
      </c>
      <c r="D8" s="11" t="s">
        <v>20</v>
      </c>
      <c r="E8" s="14">
        <v>12</v>
      </c>
      <c r="F8" s="12">
        <f t="shared" si="1"/>
        <v>88</v>
      </c>
      <c r="G8" s="10">
        <f t="shared" si="0"/>
        <v>12</v>
      </c>
      <c r="H8" s="14"/>
    </row>
    <row r="9" spans="1:13" ht="18.75" x14ac:dyDescent="0.3">
      <c r="A9" s="9">
        <v>4</v>
      </c>
      <c r="B9" s="9" t="s">
        <v>21</v>
      </c>
      <c r="C9" s="10">
        <f>'[1]25.1 '!C9</f>
        <v>43</v>
      </c>
      <c r="D9" s="11" t="s">
        <v>22</v>
      </c>
      <c r="E9" s="14">
        <v>18</v>
      </c>
      <c r="F9" s="12">
        <f t="shared" si="1"/>
        <v>82</v>
      </c>
      <c r="G9" s="10">
        <f t="shared" si="0"/>
        <v>14</v>
      </c>
      <c r="H9" s="14" t="s">
        <v>51</v>
      </c>
    </row>
    <row r="10" spans="1:13" ht="18.75" x14ac:dyDescent="0.3">
      <c r="A10" s="9">
        <v>5</v>
      </c>
      <c r="B10" s="9" t="s">
        <v>23</v>
      </c>
      <c r="C10" s="10">
        <f>'[1]25.1 '!C10</f>
        <v>43</v>
      </c>
      <c r="D10" s="11" t="s">
        <v>24</v>
      </c>
      <c r="E10" s="14">
        <v>8</v>
      </c>
      <c r="F10" s="12">
        <f t="shared" si="1"/>
        <v>92</v>
      </c>
      <c r="G10" s="10">
        <f t="shared" si="0"/>
        <v>8</v>
      </c>
      <c r="H10" s="14" t="s">
        <v>52</v>
      </c>
    </row>
    <row r="11" spans="1:13" ht="18.75" x14ac:dyDescent="0.3">
      <c r="A11" s="9">
        <v>6</v>
      </c>
      <c r="B11" s="9" t="s">
        <v>25</v>
      </c>
      <c r="C11" s="10">
        <f>'[1]25.1 '!C11</f>
        <v>45</v>
      </c>
      <c r="D11" s="11" t="s">
        <v>26</v>
      </c>
      <c r="E11" s="14">
        <v>11</v>
      </c>
      <c r="F11" s="12">
        <f t="shared" si="1"/>
        <v>89</v>
      </c>
      <c r="G11" s="10">
        <f t="shared" si="0"/>
        <v>11</v>
      </c>
      <c r="H11" s="14"/>
    </row>
    <row r="12" spans="1:13" ht="18.75" x14ac:dyDescent="0.3">
      <c r="A12" s="9">
        <v>7</v>
      </c>
      <c r="B12" s="9" t="s">
        <v>27</v>
      </c>
      <c r="C12" s="10">
        <f>'[1]25.1 '!C12</f>
        <v>46</v>
      </c>
      <c r="D12" s="11" t="s">
        <v>28</v>
      </c>
      <c r="E12" s="14">
        <v>7</v>
      </c>
      <c r="F12" s="12">
        <f t="shared" si="1"/>
        <v>93</v>
      </c>
      <c r="G12" s="10">
        <f t="shared" si="0"/>
        <v>6</v>
      </c>
      <c r="H12" s="14"/>
    </row>
    <row r="13" spans="1:13" ht="18.75" x14ac:dyDescent="0.3">
      <c r="A13" s="9">
        <v>8</v>
      </c>
      <c r="B13" s="9" t="s">
        <v>29</v>
      </c>
      <c r="C13" s="10">
        <f>'[1]25.1 '!C13</f>
        <v>46</v>
      </c>
      <c r="D13" s="11" t="s">
        <v>30</v>
      </c>
      <c r="E13" s="14">
        <v>7</v>
      </c>
      <c r="F13" s="12">
        <f t="shared" si="1"/>
        <v>93</v>
      </c>
      <c r="G13" s="10">
        <f t="shared" si="0"/>
        <v>6</v>
      </c>
      <c r="H13" s="14"/>
      <c r="M13" s="15"/>
    </row>
    <row r="14" spans="1:13" ht="18.75" x14ac:dyDescent="0.3">
      <c r="A14" s="9">
        <v>9</v>
      </c>
      <c r="B14" s="9" t="s">
        <v>31</v>
      </c>
      <c r="C14" s="10">
        <f>'[1]25.1 '!C14</f>
        <v>43</v>
      </c>
      <c r="D14" s="11" t="s">
        <v>32</v>
      </c>
      <c r="E14" s="14">
        <v>10</v>
      </c>
      <c r="F14" s="12">
        <f t="shared" si="1"/>
        <v>90</v>
      </c>
      <c r="G14" s="10">
        <f t="shared" si="0"/>
        <v>10</v>
      </c>
      <c r="H14" s="14" t="s">
        <v>52</v>
      </c>
    </row>
    <row r="15" spans="1:13" ht="18.75" x14ac:dyDescent="0.3">
      <c r="A15" s="9">
        <v>10</v>
      </c>
      <c r="B15" s="9" t="s">
        <v>33</v>
      </c>
      <c r="C15" s="10">
        <f>'[1]25.1 '!C15</f>
        <v>41</v>
      </c>
      <c r="D15" s="11" t="s">
        <v>34</v>
      </c>
      <c r="E15" s="14">
        <v>6</v>
      </c>
      <c r="F15" s="12">
        <f t="shared" si="1"/>
        <v>94</v>
      </c>
      <c r="G15" s="10">
        <f t="shared" si="0"/>
        <v>5</v>
      </c>
      <c r="H15" s="14"/>
    </row>
    <row r="16" spans="1:13" ht="18.75" x14ac:dyDescent="0.3">
      <c r="A16" s="9">
        <v>11</v>
      </c>
      <c r="B16" s="9" t="s">
        <v>35</v>
      </c>
      <c r="C16" s="10">
        <f>'[1]25.1 '!C16</f>
        <v>41</v>
      </c>
      <c r="D16" s="11" t="s">
        <v>36</v>
      </c>
      <c r="E16" s="14">
        <v>39</v>
      </c>
      <c r="F16" s="12">
        <f t="shared" si="1"/>
        <v>61</v>
      </c>
      <c r="G16" s="10">
        <f t="shared" si="0"/>
        <v>15</v>
      </c>
      <c r="H16" s="14" t="s">
        <v>57</v>
      </c>
    </row>
    <row r="17" spans="1:8" ht="18.75" x14ac:dyDescent="0.3">
      <c r="A17" s="9">
        <v>12</v>
      </c>
      <c r="B17" s="9" t="s">
        <v>38</v>
      </c>
      <c r="C17" s="10">
        <f>'[1]25.1 '!C17</f>
        <v>44</v>
      </c>
      <c r="D17" s="11" t="s">
        <v>39</v>
      </c>
      <c r="E17" s="14">
        <v>4</v>
      </c>
      <c r="F17" s="12">
        <f t="shared" si="1"/>
        <v>96</v>
      </c>
      <c r="G17" s="10">
        <f t="shared" si="0"/>
        <v>3</v>
      </c>
      <c r="H17" s="14"/>
    </row>
    <row r="18" spans="1:8" ht="18.75" x14ac:dyDescent="0.3">
      <c r="A18" s="9">
        <v>13</v>
      </c>
      <c r="B18" s="9" t="s">
        <v>40</v>
      </c>
      <c r="C18" s="10">
        <f>'[1]25.1 '!C18</f>
        <v>42</v>
      </c>
      <c r="D18" s="11" t="s">
        <v>41</v>
      </c>
      <c r="E18" s="14">
        <v>4</v>
      </c>
      <c r="F18" s="12">
        <f t="shared" si="1"/>
        <v>96</v>
      </c>
      <c r="G18" s="10">
        <f t="shared" si="0"/>
        <v>3</v>
      </c>
      <c r="H18" s="14"/>
    </row>
    <row r="19" spans="1:8" ht="18.75" x14ac:dyDescent="0.3">
      <c r="A19" s="9">
        <v>14</v>
      </c>
      <c r="B19" s="9" t="s">
        <v>42</v>
      </c>
      <c r="C19" s="10">
        <f>'[1]25.1 '!C19</f>
        <v>37</v>
      </c>
      <c r="D19" s="11" t="s">
        <v>43</v>
      </c>
      <c r="E19" s="14">
        <v>2</v>
      </c>
      <c r="F19" s="12">
        <f t="shared" si="1"/>
        <v>98</v>
      </c>
      <c r="G19" s="10">
        <f t="shared" si="0"/>
        <v>1</v>
      </c>
      <c r="H19" s="14"/>
    </row>
    <row r="20" spans="1:8" ht="18.75" x14ac:dyDescent="0.3">
      <c r="A20" s="9">
        <v>15</v>
      </c>
      <c r="B20" s="9" t="s">
        <v>44</v>
      </c>
      <c r="C20" s="10">
        <f>'[1]25.1 '!C20</f>
        <v>36</v>
      </c>
      <c r="D20" s="11" t="s">
        <v>45</v>
      </c>
      <c r="E20" s="14">
        <v>8</v>
      </c>
      <c r="F20" s="12">
        <f t="shared" si="1"/>
        <v>92</v>
      </c>
      <c r="G20" s="10">
        <f t="shared" si="0"/>
        <v>8</v>
      </c>
      <c r="H20" s="14" t="s">
        <v>52</v>
      </c>
    </row>
    <row r="21" spans="1:8" ht="18.75" x14ac:dyDescent="0.3">
      <c r="A21" s="16" t="s">
        <v>46</v>
      </c>
      <c r="B21" s="16"/>
      <c r="C21" s="17">
        <f>SUM(C6:C20)</f>
        <v>626</v>
      </c>
      <c r="D21" s="11"/>
      <c r="E21" s="17">
        <f>SUM(E6:E20)</f>
        <v>155</v>
      </c>
      <c r="F21" s="18"/>
      <c r="G21" s="11"/>
      <c r="H21" s="11"/>
    </row>
    <row r="22" spans="1:8" ht="18.75" x14ac:dyDescent="0.3">
      <c r="A22" s="3"/>
      <c r="B22" s="3"/>
      <c r="C22" s="3"/>
      <c r="D22" s="3"/>
      <c r="E22" s="3"/>
      <c r="F22" s="3"/>
      <c r="G22" s="3"/>
      <c r="H22" s="3"/>
    </row>
    <row r="23" spans="1:8" ht="18.75" x14ac:dyDescent="0.3">
      <c r="A23" s="3"/>
      <c r="B23" s="3"/>
      <c r="C23" s="3"/>
      <c r="D23" s="3"/>
      <c r="E23" s="3"/>
      <c r="F23" s="19" t="s">
        <v>47</v>
      </c>
      <c r="G23" s="19"/>
      <c r="H23" s="3"/>
    </row>
  </sheetData>
  <mergeCells count="4">
    <mergeCell ref="A1:H1"/>
    <mergeCell ref="B3:H3"/>
    <mergeCell ref="A21:B21"/>
    <mergeCell ref="F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C60F-9BF4-42DE-B2E4-4978CF299224}">
  <dimension ref="A1:M23"/>
  <sheetViews>
    <sheetView topLeftCell="A10" workbookViewId="0">
      <selection sqref="A1:XFD1048576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24.5" style="2" bestFit="1" customWidth="1"/>
    <col min="5" max="5" width="14.375" style="2" bestFit="1" customWidth="1"/>
    <col min="6" max="6" width="12.375" style="2" bestFit="1" customWidth="1"/>
    <col min="7" max="7" width="9.875" style="2" bestFit="1" customWidth="1"/>
    <col min="8" max="8" width="14.75" style="2" bestFit="1" customWidth="1"/>
    <col min="9" max="16384" width="9" style="2"/>
  </cols>
  <sheetData>
    <row r="1" spans="1:13" ht="20.25" x14ac:dyDescent="0.3">
      <c r="A1" s="1" t="s">
        <v>58</v>
      </c>
      <c r="B1" s="1"/>
      <c r="C1" s="1"/>
      <c r="D1" s="1"/>
      <c r="E1" s="1"/>
      <c r="F1" s="1"/>
      <c r="G1" s="1"/>
      <c r="H1" s="1"/>
    </row>
    <row r="2" spans="1:13" ht="18.75" x14ac:dyDescent="0.3">
      <c r="A2" s="3"/>
      <c r="B2" s="3"/>
      <c r="C2" s="3"/>
      <c r="D2" s="3"/>
      <c r="E2" s="3"/>
      <c r="F2" s="3"/>
      <c r="G2" s="3"/>
      <c r="H2" s="3"/>
    </row>
    <row r="3" spans="1:13" ht="19.5" x14ac:dyDescent="0.35">
      <c r="A3" s="3"/>
      <c r="B3" s="4" t="s">
        <v>59</v>
      </c>
      <c r="C3" s="4"/>
      <c r="D3" s="4"/>
      <c r="E3" s="4"/>
      <c r="F3" s="4"/>
      <c r="G3" s="4"/>
      <c r="H3" s="4"/>
    </row>
    <row r="4" spans="1:13" ht="18.75" x14ac:dyDescent="0.3">
      <c r="A4" s="3"/>
      <c r="B4" s="3"/>
      <c r="C4" s="3"/>
      <c r="D4" s="3"/>
      <c r="E4" s="3"/>
      <c r="F4" s="3"/>
      <c r="G4" s="3"/>
      <c r="H4" s="3"/>
    </row>
    <row r="5" spans="1:13" ht="37.5" x14ac:dyDescent="0.25">
      <c r="A5" s="5" t="s">
        <v>2</v>
      </c>
      <c r="B5" s="5" t="s">
        <v>3</v>
      </c>
      <c r="C5" s="5" t="s">
        <v>4</v>
      </c>
      <c r="D5" s="5" t="s">
        <v>5</v>
      </c>
      <c r="E5" s="7" t="s">
        <v>50</v>
      </c>
      <c r="F5" s="7" t="s">
        <v>12</v>
      </c>
      <c r="G5" s="8" t="s">
        <v>13</v>
      </c>
      <c r="H5" s="8" t="s">
        <v>14</v>
      </c>
    </row>
    <row r="6" spans="1:13" ht="18.75" x14ac:dyDescent="0.3">
      <c r="A6" s="9">
        <v>1</v>
      </c>
      <c r="B6" s="9" t="s">
        <v>15</v>
      </c>
      <c r="C6" s="10">
        <f>'[1]25.1 '!C6</f>
        <v>41</v>
      </c>
      <c r="D6" s="11" t="s">
        <v>16</v>
      </c>
      <c r="E6" s="14">
        <v>6</v>
      </c>
      <c r="F6" s="12">
        <f>100-E6</f>
        <v>94</v>
      </c>
      <c r="G6" s="10">
        <f t="shared" ref="G6:G20" si="0">RANK(F6,$F$6:$F$20,0)</f>
        <v>4</v>
      </c>
      <c r="H6" s="13"/>
    </row>
    <row r="7" spans="1:13" ht="18.75" x14ac:dyDescent="0.3">
      <c r="A7" s="9">
        <v>2</v>
      </c>
      <c r="B7" s="9" t="s">
        <v>17</v>
      </c>
      <c r="C7" s="10">
        <f>'[1]25.1 '!C7</f>
        <v>40</v>
      </c>
      <c r="D7" s="11" t="s">
        <v>18</v>
      </c>
      <c r="E7" s="14">
        <v>20</v>
      </c>
      <c r="F7" s="12">
        <f t="shared" ref="F7:F20" si="1">100-E7</f>
        <v>80</v>
      </c>
      <c r="G7" s="10">
        <f t="shared" si="0"/>
        <v>12</v>
      </c>
      <c r="H7" s="14" t="s">
        <v>52</v>
      </c>
    </row>
    <row r="8" spans="1:13" ht="18.75" x14ac:dyDescent="0.3">
      <c r="A8" s="9">
        <v>3</v>
      </c>
      <c r="B8" s="9" t="s">
        <v>19</v>
      </c>
      <c r="C8" s="10">
        <f>'[1]25.1 '!C8</f>
        <v>38</v>
      </c>
      <c r="D8" s="11" t="s">
        <v>20</v>
      </c>
      <c r="E8" s="14">
        <v>9</v>
      </c>
      <c r="F8" s="12">
        <f t="shared" si="1"/>
        <v>91</v>
      </c>
      <c r="G8" s="10">
        <f t="shared" si="0"/>
        <v>7</v>
      </c>
      <c r="H8" s="14" t="s">
        <v>52</v>
      </c>
    </row>
    <row r="9" spans="1:13" ht="18.75" x14ac:dyDescent="0.3">
      <c r="A9" s="9">
        <v>4</v>
      </c>
      <c r="B9" s="9" t="s">
        <v>21</v>
      </c>
      <c r="C9" s="10">
        <f>'[1]25.1 '!C9</f>
        <v>43</v>
      </c>
      <c r="D9" s="11" t="s">
        <v>22</v>
      </c>
      <c r="E9" s="14">
        <v>22</v>
      </c>
      <c r="F9" s="12">
        <f t="shared" si="1"/>
        <v>78</v>
      </c>
      <c r="G9" s="10">
        <f t="shared" si="0"/>
        <v>14</v>
      </c>
      <c r="H9" s="14" t="s">
        <v>51</v>
      </c>
    </row>
    <row r="10" spans="1:13" ht="18.75" x14ac:dyDescent="0.3">
      <c r="A10" s="9">
        <v>5</v>
      </c>
      <c r="B10" s="9" t="s">
        <v>23</v>
      </c>
      <c r="C10" s="10">
        <f>'[1]25.1 '!C10</f>
        <v>43</v>
      </c>
      <c r="D10" s="11" t="s">
        <v>24</v>
      </c>
      <c r="E10" s="14">
        <v>10</v>
      </c>
      <c r="F10" s="12">
        <f t="shared" si="1"/>
        <v>90</v>
      </c>
      <c r="G10" s="10">
        <f t="shared" si="0"/>
        <v>8</v>
      </c>
      <c r="H10" s="14"/>
    </row>
    <row r="11" spans="1:13" ht="18.75" x14ac:dyDescent="0.3">
      <c r="A11" s="9">
        <v>6</v>
      </c>
      <c r="B11" s="9" t="s">
        <v>25</v>
      </c>
      <c r="C11" s="10">
        <f>'[1]25.1 '!C11</f>
        <v>45</v>
      </c>
      <c r="D11" s="11" t="s">
        <v>26</v>
      </c>
      <c r="E11" s="14">
        <v>13</v>
      </c>
      <c r="F11" s="12">
        <f t="shared" si="1"/>
        <v>87</v>
      </c>
      <c r="G11" s="10">
        <f t="shared" si="0"/>
        <v>10</v>
      </c>
      <c r="H11" s="14"/>
    </row>
    <row r="12" spans="1:13" ht="18.75" x14ac:dyDescent="0.3">
      <c r="A12" s="9">
        <v>7</v>
      </c>
      <c r="B12" s="9" t="s">
        <v>27</v>
      </c>
      <c r="C12" s="10">
        <f>'[1]25.1 '!C12</f>
        <v>46</v>
      </c>
      <c r="D12" s="11" t="s">
        <v>28</v>
      </c>
      <c r="E12" s="14">
        <v>5</v>
      </c>
      <c r="F12" s="12">
        <f t="shared" si="1"/>
        <v>95</v>
      </c>
      <c r="G12" s="10">
        <f t="shared" si="0"/>
        <v>1</v>
      </c>
      <c r="H12" s="14"/>
    </row>
    <row r="13" spans="1:13" ht="18.75" x14ac:dyDescent="0.3">
      <c r="A13" s="9">
        <v>8</v>
      </c>
      <c r="B13" s="9" t="s">
        <v>29</v>
      </c>
      <c r="C13" s="10">
        <f>'[1]25.1 '!C13</f>
        <v>46</v>
      </c>
      <c r="D13" s="11" t="s">
        <v>30</v>
      </c>
      <c r="E13" s="14">
        <v>5</v>
      </c>
      <c r="F13" s="12">
        <f t="shared" si="1"/>
        <v>95</v>
      </c>
      <c r="G13" s="10">
        <f t="shared" si="0"/>
        <v>1</v>
      </c>
      <c r="H13" s="14"/>
      <c r="M13" s="15"/>
    </row>
    <row r="14" spans="1:13" ht="18.75" x14ac:dyDescent="0.3">
      <c r="A14" s="9">
        <v>9</v>
      </c>
      <c r="B14" s="9" t="s">
        <v>31</v>
      </c>
      <c r="C14" s="10">
        <f>'[1]25.1 '!C14</f>
        <v>43</v>
      </c>
      <c r="D14" s="11" t="s">
        <v>32</v>
      </c>
      <c r="E14" s="14">
        <v>10</v>
      </c>
      <c r="F14" s="12">
        <f t="shared" si="1"/>
        <v>90</v>
      </c>
      <c r="G14" s="10">
        <f t="shared" si="0"/>
        <v>8</v>
      </c>
      <c r="H14" s="14" t="s">
        <v>51</v>
      </c>
    </row>
    <row r="15" spans="1:13" ht="18.75" x14ac:dyDescent="0.3">
      <c r="A15" s="9">
        <v>10</v>
      </c>
      <c r="B15" s="9" t="s">
        <v>33</v>
      </c>
      <c r="C15" s="10">
        <f>'[1]25.1 '!C15</f>
        <v>41</v>
      </c>
      <c r="D15" s="11" t="s">
        <v>34</v>
      </c>
      <c r="E15" s="14">
        <v>13</v>
      </c>
      <c r="F15" s="12">
        <f t="shared" si="1"/>
        <v>87</v>
      </c>
      <c r="G15" s="10">
        <f t="shared" si="0"/>
        <v>10</v>
      </c>
      <c r="H15" s="14" t="s">
        <v>52</v>
      </c>
    </row>
    <row r="16" spans="1:13" ht="18.75" x14ac:dyDescent="0.3">
      <c r="A16" s="9">
        <v>11</v>
      </c>
      <c r="B16" s="9" t="s">
        <v>35</v>
      </c>
      <c r="C16" s="10">
        <f>'[1]25.1 '!C16</f>
        <v>41</v>
      </c>
      <c r="D16" s="11" t="s">
        <v>36</v>
      </c>
      <c r="E16" s="14">
        <v>27</v>
      </c>
      <c r="F16" s="12">
        <f t="shared" si="1"/>
        <v>73</v>
      </c>
      <c r="G16" s="10">
        <f t="shared" si="0"/>
        <v>15</v>
      </c>
      <c r="H16" s="14" t="s">
        <v>60</v>
      </c>
    </row>
    <row r="17" spans="1:8" ht="18.75" x14ac:dyDescent="0.3">
      <c r="A17" s="9">
        <v>12</v>
      </c>
      <c r="B17" s="9" t="s">
        <v>38</v>
      </c>
      <c r="C17" s="10">
        <f>'[1]25.1 '!C17</f>
        <v>44</v>
      </c>
      <c r="D17" s="11" t="s">
        <v>39</v>
      </c>
      <c r="E17" s="14">
        <v>7</v>
      </c>
      <c r="F17" s="12">
        <f t="shared" si="1"/>
        <v>93</v>
      </c>
      <c r="G17" s="10">
        <f t="shared" si="0"/>
        <v>6</v>
      </c>
      <c r="H17" s="14"/>
    </row>
    <row r="18" spans="1:8" ht="18.75" x14ac:dyDescent="0.3">
      <c r="A18" s="9">
        <v>13</v>
      </c>
      <c r="B18" s="9" t="s">
        <v>40</v>
      </c>
      <c r="C18" s="10">
        <f>'[1]25.1 '!C18</f>
        <v>42</v>
      </c>
      <c r="D18" s="11" t="s">
        <v>41</v>
      </c>
      <c r="E18" s="14">
        <v>5</v>
      </c>
      <c r="F18" s="12">
        <f t="shared" si="1"/>
        <v>95</v>
      </c>
      <c r="G18" s="10">
        <f t="shared" si="0"/>
        <v>1</v>
      </c>
      <c r="H18" s="14"/>
    </row>
    <row r="19" spans="1:8" ht="18.75" x14ac:dyDescent="0.3">
      <c r="A19" s="9">
        <v>14</v>
      </c>
      <c r="B19" s="9" t="s">
        <v>42</v>
      </c>
      <c r="C19" s="10">
        <f>'[1]25.1 '!C19</f>
        <v>37</v>
      </c>
      <c r="D19" s="11" t="s">
        <v>43</v>
      </c>
      <c r="E19" s="14">
        <v>6</v>
      </c>
      <c r="F19" s="12">
        <f t="shared" si="1"/>
        <v>94</v>
      </c>
      <c r="G19" s="10">
        <f t="shared" si="0"/>
        <v>4</v>
      </c>
      <c r="H19" s="14"/>
    </row>
    <row r="20" spans="1:8" ht="18.75" x14ac:dyDescent="0.3">
      <c r="A20" s="9">
        <v>15</v>
      </c>
      <c r="B20" s="9" t="s">
        <v>44</v>
      </c>
      <c r="C20" s="10">
        <f>'[1]25.1 '!C20</f>
        <v>36</v>
      </c>
      <c r="D20" s="11" t="s">
        <v>45</v>
      </c>
      <c r="E20" s="14">
        <v>21</v>
      </c>
      <c r="F20" s="12">
        <f t="shared" si="1"/>
        <v>79</v>
      </c>
      <c r="G20" s="10">
        <f t="shared" si="0"/>
        <v>13</v>
      </c>
      <c r="H20" s="14" t="s">
        <v>51</v>
      </c>
    </row>
    <row r="21" spans="1:8" ht="18.75" x14ac:dyDescent="0.3">
      <c r="A21" s="16" t="s">
        <v>46</v>
      </c>
      <c r="B21" s="16"/>
      <c r="C21" s="17">
        <f>SUM(C6:C20)</f>
        <v>626</v>
      </c>
      <c r="D21" s="11"/>
      <c r="E21" s="17">
        <f>SUM(E6:E20)</f>
        <v>179</v>
      </c>
      <c r="F21" s="18"/>
      <c r="G21" s="11"/>
      <c r="H21" s="11"/>
    </row>
    <row r="22" spans="1:8" ht="18.75" x14ac:dyDescent="0.3">
      <c r="A22" s="3"/>
      <c r="B22" s="3"/>
      <c r="C22" s="3"/>
      <c r="D22" s="3"/>
      <c r="E22" s="3"/>
      <c r="F22" s="3"/>
      <c r="G22" s="3"/>
      <c r="H22" s="3"/>
    </row>
    <row r="23" spans="1:8" ht="18.75" x14ac:dyDescent="0.3">
      <c r="A23" s="3"/>
      <c r="B23" s="3"/>
      <c r="C23" s="3"/>
      <c r="D23" s="3"/>
      <c r="E23" s="3"/>
      <c r="F23" s="19" t="s">
        <v>47</v>
      </c>
      <c r="G23" s="19"/>
      <c r="H23" s="3"/>
    </row>
  </sheetData>
  <mergeCells count="4">
    <mergeCell ref="A1:H1"/>
    <mergeCell ref="B3:H3"/>
    <mergeCell ref="A21:B21"/>
    <mergeCell ref="F23:G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2CAC-081C-4B3A-8336-A869DCEFE127}">
  <dimension ref="A1:M23"/>
  <sheetViews>
    <sheetView topLeftCell="A7" workbookViewId="0">
      <selection sqref="A1:XFD1048576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24.5" style="2" bestFit="1" customWidth="1"/>
    <col min="5" max="5" width="14.375" style="2" bestFit="1" customWidth="1"/>
    <col min="6" max="6" width="12.375" style="2" bestFit="1" customWidth="1"/>
    <col min="7" max="7" width="9.875" style="2" bestFit="1" customWidth="1"/>
    <col min="8" max="8" width="14.75" style="2" bestFit="1" customWidth="1"/>
    <col min="9" max="16384" width="9" style="2"/>
  </cols>
  <sheetData>
    <row r="1" spans="1:13" ht="20.25" x14ac:dyDescent="0.3">
      <c r="A1" s="1" t="s">
        <v>61</v>
      </c>
      <c r="B1" s="1"/>
      <c r="C1" s="1"/>
      <c r="D1" s="1"/>
      <c r="E1" s="1"/>
      <c r="F1" s="1"/>
      <c r="G1" s="1"/>
      <c r="H1" s="1"/>
    </row>
    <row r="2" spans="1:13" ht="18.75" x14ac:dyDescent="0.3">
      <c r="A2" s="3"/>
      <c r="B2" s="3"/>
      <c r="C2" s="3"/>
      <c r="D2" s="3"/>
      <c r="E2" s="3"/>
      <c r="F2" s="3"/>
      <c r="G2" s="3"/>
      <c r="H2" s="3"/>
    </row>
    <row r="3" spans="1:13" ht="19.5" x14ac:dyDescent="0.35">
      <c r="A3" s="3"/>
      <c r="B3" s="4" t="s">
        <v>62</v>
      </c>
      <c r="C3" s="4"/>
      <c r="D3" s="4"/>
      <c r="E3" s="4"/>
      <c r="F3" s="4"/>
      <c r="G3" s="4"/>
      <c r="H3" s="4"/>
    </row>
    <row r="4" spans="1:13" ht="18.75" x14ac:dyDescent="0.3">
      <c r="A4" s="3"/>
      <c r="B4" s="3"/>
      <c r="C4" s="3"/>
      <c r="D4" s="3"/>
      <c r="E4" s="3"/>
      <c r="F4" s="3"/>
      <c r="G4" s="3"/>
      <c r="H4" s="3"/>
    </row>
    <row r="5" spans="1:13" ht="37.5" x14ac:dyDescent="0.25">
      <c r="A5" s="5" t="s">
        <v>2</v>
      </c>
      <c r="B5" s="5" t="s">
        <v>3</v>
      </c>
      <c r="C5" s="5" t="s">
        <v>4</v>
      </c>
      <c r="D5" s="5" t="s">
        <v>5</v>
      </c>
      <c r="E5" s="7" t="s">
        <v>50</v>
      </c>
      <c r="F5" s="7" t="s">
        <v>12</v>
      </c>
      <c r="G5" s="8" t="s">
        <v>13</v>
      </c>
      <c r="H5" s="8" t="s">
        <v>14</v>
      </c>
    </row>
    <row r="6" spans="1:13" ht="18.75" x14ac:dyDescent="0.3">
      <c r="A6" s="9">
        <v>1</v>
      </c>
      <c r="B6" s="9" t="s">
        <v>15</v>
      </c>
      <c r="C6" s="10">
        <f>'[1]25.1 '!C6</f>
        <v>41</v>
      </c>
      <c r="D6" s="11" t="s">
        <v>16</v>
      </c>
      <c r="E6" s="14">
        <v>4</v>
      </c>
      <c r="F6" s="12">
        <f>100-E6</f>
        <v>96</v>
      </c>
      <c r="G6" s="10">
        <f t="shared" ref="G6:G20" si="0">RANK(F6,$F$6:$F$20,0)</f>
        <v>4</v>
      </c>
      <c r="H6" s="13"/>
    </row>
    <row r="7" spans="1:13" ht="18.75" x14ac:dyDescent="0.3">
      <c r="A7" s="9">
        <v>2</v>
      </c>
      <c r="B7" s="9" t="s">
        <v>17</v>
      </c>
      <c r="C7" s="10">
        <f>'[1]25.1 '!C7</f>
        <v>40</v>
      </c>
      <c r="D7" s="11" t="s">
        <v>18</v>
      </c>
      <c r="E7" s="14">
        <v>16</v>
      </c>
      <c r="F7" s="12">
        <f t="shared" ref="F7:F20" si="1">100-E7</f>
        <v>84</v>
      </c>
      <c r="G7" s="10">
        <f t="shared" si="0"/>
        <v>11</v>
      </c>
      <c r="H7" s="13"/>
    </row>
    <row r="8" spans="1:13" ht="18.75" x14ac:dyDescent="0.3">
      <c r="A8" s="9">
        <v>3</v>
      </c>
      <c r="B8" s="9" t="s">
        <v>19</v>
      </c>
      <c r="C8" s="10">
        <f>'[1]25.1 '!C8</f>
        <v>38</v>
      </c>
      <c r="D8" s="11" t="s">
        <v>20</v>
      </c>
      <c r="E8" s="14">
        <v>13</v>
      </c>
      <c r="F8" s="12">
        <f t="shared" si="1"/>
        <v>87</v>
      </c>
      <c r="G8" s="10">
        <f t="shared" si="0"/>
        <v>9</v>
      </c>
      <c r="H8" s="13" t="s">
        <v>52</v>
      </c>
    </row>
    <row r="9" spans="1:13" ht="18.75" x14ac:dyDescent="0.3">
      <c r="A9" s="9">
        <v>4</v>
      </c>
      <c r="B9" s="9" t="s">
        <v>21</v>
      </c>
      <c r="C9" s="10">
        <f>'[1]25.1 '!C9</f>
        <v>43</v>
      </c>
      <c r="D9" s="11" t="s">
        <v>22</v>
      </c>
      <c r="E9" s="14">
        <v>19</v>
      </c>
      <c r="F9" s="12">
        <f t="shared" si="1"/>
        <v>81</v>
      </c>
      <c r="G9" s="10">
        <f t="shared" si="0"/>
        <v>13</v>
      </c>
      <c r="H9" s="13" t="s">
        <v>51</v>
      </c>
    </row>
    <row r="10" spans="1:13" ht="18.75" x14ac:dyDescent="0.3">
      <c r="A10" s="9">
        <v>5</v>
      </c>
      <c r="B10" s="9" t="s">
        <v>23</v>
      </c>
      <c r="C10" s="10">
        <f>'[1]25.1 '!C10</f>
        <v>43</v>
      </c>
      <c r="D10" s="11" t="s">
        <v>24</v>
      </c>
      <c r="E10" s="14">
        <v>12</v>
      </c>
      <c r="F10" s="12">
        <f t="shared" si="1"/>
        <v>88</v>
      </c>
      <c r="G10" s="10">
        <f t="shared" si="0"/>
        <v>7</v>
      </c>
      <c r="H10" s="13"/>
    </row>
    <row r="11" spans="1:13" ht="18.75" x14ac:dyDescent="0.3">
      <c r="A11" s="9">
        <v>6</v>
      </c>
      <c r="B11" s="9" t="s">
        <v>25</v>
      </c>
      <c r="C11" s="10">
        <f>'[1]25.1 '!C11</f>
        <v>45</v>
      </c>
      <c r="D11" s="11" t="s">
        <v>26</v>
      </c>
      <c r="E11" s="14">
        <v>15</v>
      </c>
      <c r="F11" s="12">
        <f t="shared" si="1"/>
        <v>85</v>
      </c>
      <c r="G11" s="10">
        <f t="shared" si="0"/>
        <v>10</v>
      </c>
      <c r="H11" s="13"/>
    </row>
    <row r="12" spans="1:13" ht="18.75" x14ac:dyDescent="0.3">
      <c r="A12" s="9">
        <v>7</v>
      </c>
      <c r="B12" s="9" t="s">
        <v>27</v>
      </c>
      <c r="C12" s="10">
        <f>'[1]25.1 '!C12</f>
        <v>46</v>
      </c>
      <c r="D12" s="11" t="s">
        <v>28</v>
      </c>
      <c r="E12" s="14">
        <v>3</v>
      </c>
      <c r="F12" s="12">
        <f t="shared" si="1"/>
        <v>97</v>
      </c>
      <c r="G12" s="10">
        <f t="shared" si="0"/>
        <v>2</v>
      </c>
      <c r="H12" s="13"/>
    </row>
    <row r="13" spans="1:13" ht="18.75" x14ac:dyDescent="0.3">
      <c r="A13" s="9">
        <v>8</v>
      </c>
      <c r="B13" s="9" t="s">
        <v>29</v>
      </c>
      <c r="C13" s="10">
        <f>'[1]25.1 '!C13</f>
        <v>46</v>
      </c>
      <c r="D13" s="11" t="s">
        <v>30</v>
      </c>
      <c r="E13" s="14">
        <v>3</v>
      </c>
      <c r="F13" s="12">
        <f t="shared" si="1"/>
        <v>97</v>
      </c>
      <c r="G13" s="10">
        <f t="shared" si="0"/>
        <v>2</v>
      </c>
      <c r="H13" s="13"/>
      <c r="M13" s="15"/>
    </row>
    <row r="14" spans="1:13" ht="18.75" x14ac:dyDescent="0.3">
      <c r="A14" s="9">
        <v>9</v>
      </c>
      <c r="B14" s="9" t="s">
        <v>31</v>
      </c>
      <c r="C14" s="10">
        <f>'[1]25.1 '!C14</f>
        <v>43</v>
      </c>
      <c r="D14" s="11" t="s">
        <v>32</v>
      </c>
      <c r="E14" s="14">
        <v>12</v>
      </c>
      <c r="F14" s="12">
        <f t="shared" si="1"/>
        <v>88</v>
      </c>
      <c r="G14" s="10">
        <f t="shared" si="0"/>
        <v>7</v>
      </c>
      <c r="H14" s="13" t="s">
        <v>52</v>
      </c>
    </row>
    <row r="15" spans="1:13" ht="18.75" x14ac:dyDescent="0.3">
      <c r="A15" s="9">
        <v>10</v>
      </c>
      <c r="B15" s="9" t="s">
        <v>33</v>
      </c>
      <c r="C15" s="10">
        <f>'[1]25.1 '!C15</f>
        <v>41</v>
      </c>
      <c r="D15" s="11" t="s">
        <v>34</v>
      </c>
      <c r="E15" s="14">
        <v>9</v>
      </c>
      <c r="F15" s="12">
        <f t="shared" si="1"/>
        <v>91</v>
      </c>
      <c r="G15" s="10">
        <f t="shared" si="0"/>
        <v>5</v>
      </c>
      <c r="H15" s="13"/>
    </row>
    <row r="16" spans="1:13" ht="18.75" x14ac:dyDescent="0.3">
      <c r="A16" s="9">
        <v>11</v>
      </c>
      <c r="B16" s="9" t="s">
        <v>35</v>
      </c>
      <c r="C16" s="10">
        <f>'[1]25.1 '!C16</f>
        <v>41</v>
      </c>
      <c r="D16" s="11" t="s">
        <v>36</v>
      </c>
      <c r="E16" s="14">
        <v>32</v>
      </c>
      <c r="F16" s="12">
        <f t="shared" si="1"/>
        <v>68</v>
      </c>
      <c r="G16" s="10">
        <f t="shared" si="0"/>
        <v>15</v>
      </c>
      <c r="H16" s="13" t="s">
        <v>63</v>
      </c>
    </row>
    <row r="17" spans="1:8" ht="18.75" x14ac:dyDescent="0.3">
      <c r="A17" s="9">
        <v>12</v>
      </c>
      <c r="B17" s="9" t="s">
        <v>38</v>
      </c>
      <c r="C17" s="10">
        <f>'[1]25.1 '!C17</f>
        <v>44</v>
      </c>
      <c r="D17" s="11" t="s">
        <v>39</v>
      </c>
      <c r="E17" s="14">
        <v>2</v>
      </c>
      <c r="F17" s="12">
        <f t="shared" si="1"/>
        <v>98</v>
      </c>
      <c r="G17" s="10">
        <f t="shared" si="0"/>
        <v>1</v>
      </c>
      <c r="H17" s="13"/>
    </row>
    <row r="18" spans="1:8" ht="18.75" x14ac:dyDescent="0.3">
      <c r="A18" s="9">
        <v>13</v>
      </c>
      <c r="B18" s="9" t="s">
        <v>40</v>
      </c>
      <c r="C18" s="10">
        <f>'[1]25.1 '!C18</f>
        <v>42</v>
      </c>
      <c r="D18" s="11" t="s">
        <v>41</v>
      </c>
      <c r="E18" s="14">
        <v>9</v>
      </c>
      <c r="F18" s="12">
        <f t="shared" si="1"/>
        <v>91</v>
      </c>
      <c r="G18" s="10">
        <f t="shared" si="0"/>
        <v>5</v>
      </c>
      <c r="H18" s="13"/>
    </row>
    <row r="19" spans="1:8" ht="18.75" x14ac:dyDescent="0.3">
      <c r="A19" s="9">
        <v>14</v>
      </c>
      <c r="B19" s="9" t="s">
        <v>42</v>
      </c>
      <c r="C19" s="10">
        <f>'[1]25.1 '!C19</f>
        <v>37</v>
      </c>
      <c r="D19" s="11" t="s">
        <v>43</v>
      </c>
      <c r="E19" s="14">
        <v>17</v>
      </c>
      <c r="F19" s="12">
        <f t="shared" si="1"/>
        <v>83</v>
      </c>
      <c r="G19" s="10">
        <f t="shared" si="0"/>
        <v>12</v>
      </c>
      <c r="H19" s="13" t="s">
        <v>52</v>
      </c>
    </row>
    <row r="20" spans="1:8" ht="18.75" x14ac:dyDescent="0.3">
      <c r="A20" s="9">
        <v>15</v>
      </c>
      <c r="B20" s="9" t="s">
        <v>44</v>
      </c>
      <c r="C20" s="10">
        <f>'[1]25.1 '!C20</f>
        <v>36</v>
      </c>
      <c r="D20" s="11" t="s">
        <v>45</v>
      </c>
      <c r="E20" s="14">
        <v>23</v>
      </c>
      <c r="F20" s="12">
        <f t="shared" si="1"/>
        <v>77</v>
      </c>
      <c r="G20" s="10">
        <f t="shared" si="0"/>
        <v>14</v>
      </c>
      <c r="H20" s="13" t="s">
        <v>51</v>
      </c>
    </row>
    <row r="21" spans="1:8" ht="18.75" x14ac:dyDescent="0.3">
      <c r="A21" s="16" t="s">
        <v>46</v>
      </c>
      <c r="B21" s="16"/>
      <c r="C21" s="17">
        <f>SUM(C6:C20)</f>
        <v>626</v>
      </c>
      <c r="D21" s="11"/>
      <c r="E21" s="17">
        <f>SUM(E6:E20)</f>
        <v>189</v>
      </c>
      <c r="F21" s="18"/>
      <c r="G21" s="11"/>
      <c r="H21" s="11"/>
    </row>
    <row r="22" spans="1:8" ht="18.75" x14ac:dyDescent="0.3">
      <c r="A22" s="3"/>
      <c r="B22" s="3"/>
      <c r="C22" s="3"/>
      <c r="D22" s="3"/>
      <c r="E22" s="3"/>
      <c r="F22" s="3"/>
      <c r="G22" s="3"/>
      <c r="H22" s="3"/>
    </row>
    <row r="23" spans="1:8" ht="18.75" x14ac:dyDescent="0.3">
      <c r="A23" s="3"/>
      <c r="B23" s="3"/>
      <c r="C23" s="3"/>
      <c r="D23" s="3"/>
      <c r="E23" s="3"/>
      <c r="F23" s="19" t="s">
        <v>47</v>
      </c>
      <c r="G23" s="19"/>
      <c r="H23" s="3"/>
    </row>
  </sheetData>
  <mergeCells count="4">
    <mergeCell ref="A1:H1"/>
    <mergeCell ref="B3:H3"/>
    <mergeCell ref="A21:B21"/>
    <mergeCell ref="F23:G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91BF-0ADC-477F-8767-768D44E95558}">
  <dimension ref="A1:I23"/>
  <sheetViews>
    <sheetView tabSelected="1" workbookViewId="0">
      <selection activeCell="K16" sqref="K16"/>
    </sheetView>
  </sheetViews>
  <sheetFormatPr defaultRowHeight="15.75" x14ac:dyDescent="0.25"/>
  <cols>
    <col min="1" max="1" width="5" style="2" customWidth="1"/>
    <col min="2" max="2" width="7" style="2" customWidth="1"/>
    <col min="3" max="3" width="9" style="2"/>
    <col min="4" max="4" width="19.875" style="2" bestFit="1" customWidth="1"/>
    <col min="5" max="6" width="11.75" style="2" customWidth="1"/>
    <col min="7" max="7" width="12.375" style="2" bestFit="1" customWidth="1"/>
    <col min="8" max="8" width="9.875" style="2" bestFit="1" customWidth="1"/>
    <col min="9" max="9" width="14.75" style="2" bestFit="1" customWidth="1"/>
    <col min="10" max="16384" width="9" style="2"/>
  </cols>
  <sheetData>
    <row r="1" spans="1:9" x14ac:dyDescent="0.25">
      <c r="A1" s="20" t="s">
        <v>64</v>
      </c>
      <c r="B1" s="20"/>
      <c r="C1" s="20"/>
      <c r="D1" s="20"/>
      <c r="E1" s="20"/>
      <c r="F1" s="20"/>
      <c r="G1" s="20"/>
      <c r="H1" s="20"/>
      <c r="I1" s="20"/>
    </row>
    <row r="2" spans="1:9" ht="9.75" customHeight="1" x14ac:dyDescent="0.25"/>
    <row r="3" spans="1:9" x14ac:dyDescent="0.25">
      <c r="B3" s="21" t="s">
        <v>65</v>
      </c>
      <c r="C3" s="21"/>
      <c r="D3" s="21"/>
      <c r="E3" s="21"/>
      <c r="F3" s="21"/>
      <c r="G3" s="21"/>
      <c r="H3" s="21"/>
      <c r="I3" s="21"/>
    </row>
    <row r="5" spans="1:9" ht="31.5" x14ac:dyDescent="0.25">
      <c r="A5" s="22" t="s">
        <v>2</v>
      </c>
      <c r="B5" s="22" t="s">
        <v>3</v>
      </c>
      <c r="C5" s="22" t="s">
        <v>4</v>
      </c>
      <c r="D5" s="22" t="s">
        <v>5</v>
      </c>
      <c r="E5" s="23" t="s">
        <v>66</v>
      </c>
      <c r="F5" s="23" t="s">
        <v>67</v>
      </c>
      <c r="G5" s="23" t="s">
        <v>12</v>
      </c>
      <c r="H5" s="24" t="s">
        <v>13</v>
      </c>
      <c r="I5" s="24" t="s">
        <v>14</v>
      </c>
    </row>
    <row r="6" spans="1:9" x14ac:dyDescent="0.25">
      <c r="A6" s="25">
        <v>1</v>
      </c>
      <c r="B6" s="25" t="s">
        <v>15</v>
      </c>
      <c r="C6" s="25">
        <f>'[1]25.1 '!C6</f>
        <v>41</v>
      </c>
      <c r="D6" s="26" t="s">
        <v>16</v>
      </c>
      <c r="E6" s="27">
        <v>5</v>
      </c>
      <c r="F6" s="27">
        <v>1.5</v>
      </c>
      <c r="G6" s="28">
        <f>100-(E6+F6)</f>
        <v>93.5</v>
      </c>
      <c r="H6" s="25">
        <f>RANK(G6,$G$6:$G$20,0)</f>
        <v>1</v>
      </c>
      <c r="I6" s="29"/>
    </row>
    <row r="7" spans="1:9" x14ac:dyDescent="0.25">
      <c r="A7" s="25">
        <v>2</v>
      </c>
      <c r="B7" s="25" t="s">
        <v>17</v>
      </c>
      <c r="C7" s="25">
        <f>'[1]25.1 '!C7</f>
        <v>40</v>
      </c>
      <c r="D7" s="26" t="s">
        <v>18</v>
      </c>
      <c r="E7" s="27">
        <v>10</v>
      </c>
      <c r="F7" s="27">
        <v>5</v>
      </c>
      <c r="G7" s="28">
        <f t="shared" ref="G7:G20" si="0">100-(E7+F7)</f>
        <v>85</v>
      </c>
      <c r="H7" s="25">
        <f t="shared" ref="H7:H20" si="1">RANK(G7,$G$6:$G$20,0)</f>
        <v>12</v>
      </c>
      <c r="I7" s="29"/>
    </row>
    <row r="8" spans="1:9" x14ac:dyDescent="0.25">
      <c r="A8" s="25">
        <v>3</v>
      </c>
      <c r="B8" s="25" t="s">
        <v>19</v>
      </c>
      <c r="C8" s="25">
        <f>'[1]25.1 '!C8</f>
        <v>38</v>
      </c>
      <c r="D8" s="26" t="s">
        <v>20</v>
      </c>
      <c r="E8" s="27">
        <v>10</v>
      </c>
      <c r="F8" s="27">
        <v>2</v>
      </c>
      <c r="G8" s="28">
        <f t="shared" si="0"/>
        <v>88</v>
      </c>
      <c r="H8" s="25">
        <f t="shared" si="1"/>
        <v>6</v>
      </c>
      <c r="I8" s="29"/>
    </row>
    <row r="9" spans="1:9" x14ac:dyDescent="0.25">
      <c r="A9" s="25">
        <v>4</v>
      </c>
      <c r="B9" s="25" t="s">
        <v>21</v>
      </c>
      <c r="C9" s="25">
        <f>'[1]25.1 '!C9</f>
        <v>43</v>
      </c>
      <c r="D9" s="26" t="s">
        <v>22</v>
      </c>
      <c r="E9" s="27">
        <v>18</v>
      </c>
      <c r="F9" s="27">
        <v>3</v>
      </c>
      <c r="G9" s="28">
        <f t="shared" si="0"/>
        <v>79</v>
      </c>
      <c r="H9" s="25">
        <f t="shared" si="1"/>
        <v>13</v>
      </c>
      <c r="I9" s="29" t="s">
        <v>52</v>
      </c>
    </row>
    <row r="10" spans="1:9" x14ac:dyDescent="0.25">
      <c r="A10" s="25">
        <v>5</v>
      </c>
      <c r="B10" s="25" t="s">
        <v>23</v>
      </c>
      <c r="C10" s="25">
        <f>'[1]25.1 '!C10</f>
        <v>43</v>
      </c>
      <c r="D10" s="26" t="s">
        <v>24</v>
      </c>
      <c r="E10" s="27">
        <v>11</v>
      </c>
      <c r="F10" s="27">
        <v>1.5</v>
      </c>
      <c r="G10" s="28">
        <f t="shared" si="0"/>
        <v>87.5</v>
      </c>
      <c r="H10" s="25">
        <f t="shared" si="1"/>
        <v>7</v>
      </c>
      <c r="I10" s="29"/>
    </row>
    <row r="11" spans="1:9" x14ac:dyDescent="0.25">
      <c r="A11" s="25">
        <v>6</v>
      </c>
      <c r="B11" s="25" t="s">
        <v>25</v>
      </c>
      <c r="C11" s="25">
        <f>'[1]25.1 '!C11</f>
        <v>45</v>
      </c>
      <c r="D11" s="26" t="s">
        <v>26</v>
      </c>
      <c r="E11" s="27">
        <v>11</v>
      </c>
      <c r="F11" s="27">
        <v>2.5</v>
      </c>
      <c r="G11" s="28">
        <f t="shared" si="0"/>
        <v>86.5</v>
      </c>
      <c r="H11" s="25">
        <f t="shared" si="1"/>
        <v>10</v>
      </c>
      <c r="I11" s="29"/>
    </row>
    <row r="12" spans="1:9" x14ac:dyDescent="0.25">
      <c r="A12" s="25">
        <v>7</v>
      </c>
      <c r="B12" s="25" t="s">
        <v>27</v>
      </c>
      <c r="C12" s="25">
        <f>'[1]25.1 '!C12</f>
        <v>46</v>
      </c>
      <c r="D12" s="26" t="s">
        <v>28</v>
      </c>
      <c r="E12" s="27">
        <v>6</v>
      </c>
      <c r="F12" s="27">
        <v>0.5</v>
      </c>
      <c r="G12" s="28">
        <f t="shared" si="0"/>
        <v>93.5</v>
      </c>
      <c r="H12" s="25">
        <f t="shared" si="1"/>
        <v>1</v>
      </c>
      <c r="I12" s="29"/>
    </row>
    <row r="13" spans="1:9" x14ac:dyDescent="0.25">
      <c r="A13" s="25">
        <v>8</v>
      </c>
      <c r="B13" s="25" t="s">
        <v>29</v>
      </c>
      <c r="C13" s="25">
        <f>'[1]25.1 '!C13</f>
        <v>46</v>
      </c>
      <c r="D13" s="26" t="s">
        <v>30</v>
      </c>
      <c r="E13" s="27">
        <v>5</v>
      </c>
      <c r="F13" s="27">
        <v>2</v>
      </c>
      <c r="G13" s="28">
        <f t="shared" si="0"/>
        <v>93</v>
      </c>
      <c r="H13" s="25">
        <f t="shared" si="1"/>
        <v>3</v>
      </c>
      <c r="I13" s="29" t="s">
        <v>52</v>
      </c>
    </row>
    <row r="14" spans="1:9" x14ac:dyDescent="0.25">
      <c r="A14" s="25">
        <v>9</v>
      </c>
      <c r="B14" s="25" t="s">
        <v>31</v>
      </c>
      <c r="C14" s="25">
        <f>'[1]25.1 '!C14</f>
        <v>43</v>
      </c>
      <c r="D14" s="26" t="s">
        <v>32</v>
      </c>
      <c r="E14" s="27">
        <v>12</v>
      </c>
      <c r="F14" s="27">
        <v>1</v>
      </c>
      <c r="G14" s="28">
        <f t="shared" si="0"/>
        <v>87</v>
      </c>
      <c r="H14" s="25">
        <f t="shared" si="1"/>
        <v>9</v>
      </c>
      <c r="I14" s="29" t="s">
        <v>52</v>
      </c>
    </row>
    <row r="15" spans="1:9" x14ac:dyDescent="0.25">
      <c r="A15" s="25">
        <v>10</v>
      </c>
      <c r="B15" s="25" t="s">
        <v>33</v>
      </c>
      <c r="C15" s="25">
        <f>'[1]25.1 '!C15</f>
        <v>41</v>
      </c>
      <c r="D15" s="26" t="s">
        <v>34</v>
      </c>
      <c r="E15" s="27">
        <v>12</v>
      </c>
      <c r="F15" s="27">
        <v>1.5</v>
      </c>
      <c r="G15" s="28">
        <f t="shared" si="0"/>
        <v>86.5</v>
      </c>
      <c r="H15" s="25">
        <f t="shared" si="1"/>
        <v>10</v>
      </c>
      <c r="I15" s="29" t="s">
        <v>51</v>
      </c>
    </row>
    <row r="16" spans="1:9" x14ac:dyDescent="0.25">
      <c r="A16" s="25">
        <v>11</v>
      </c>
      <c r="B16" s="25" t="s">
        <v>35</v>
      </c>
      <c r="C16" s="25">
        <f>'[1]25.1 '!C16</f>
        <v>41</v>
      </c>
      <c r="D16" s="26" t="s">
        <v>36</v>
      </c>
      <c r="E16" s="27">
        <v>24</v>
      </c>
      <c r="F16" s="27">
        <v>23</v>
      </c>
      <c r="G16" s="28">
        <f t="shared" si="0"/>
        <v>53</v>
      </c>
      <c r="H16" s="25">
        <f t="shared" si="1"/>
        <v>15</v>
      </c>
      <c r="I16" s="29" t="s">
        <v>68</v>
      </c>
    </row>
    <row r="17" spans="1:9" x14ac:dyDescent="0.25">
      <c r="A17" s="25">
        <v>12</v>
      </c>
      <c r="B17" s="25" t="s">
        <v>38</v>
      </c>
      <c r="C17" s="25">
        <f>'[1]25.1 '!C17</f>
        <v>44</v>
      </c>
      <c r="D17" s="26" t="s">
        <v>39</v>
      </c>
      <c r="E17" s="27">
        <v>7</v>
      </c>
      <c r="F17" s="27">
        <v>3</v>
      </c>
      <c r="G17" s="28">
        <f t="shared" si="0"/>
        <v>90</v>
      </c>
      <c r="H17" s="25">
        <f t="shared" si="1"/>
        <v>5</v>
      </c>
      <c r="I17" s="29" t="s">
        <v>52</v>
      </c>
    </row>
    <row r="18" spans="1:9" x14ac:dyDescent="0.25">
      <c r="A18" s="25">
        <v>13</v>
      </c>
      <c r="B18" s="25" t="s">
        <v>40</v>
      </c>
      <c r="C18" s="25">
        <f>'[1]25.1 '!C18</f>
        <v>42</v>
      </c>
      <c r="D18" s="26" t="s">
        <v>41</v>
      </c>
      <c r="E18" s="27">
        <v>7</v>
      </c>
      <c r="F18" s="27">
        <v>1</v>
      </c>
      <c r="G18" s="28">
        <f t="shared" si="0"/>
        <v>92</v>
      </c>
      <c r="H18" s="25">
        <f t="shared" si="1"/>
        <v>4</v>
      </c>
      <c r="I18" s="29"/>
    </row>
    <row r="19" spans="1:9" x14ac:dyDescent="0.25">
      <c r="A19" s="25">
        <v>14</v>
      </c>
      <c r="B19" s="25" t="s">
        <v>42</v>
      </c>
      <c r="C19" s="25">
        <f>'[1]25.1 '!C19</f>
        <v>37</v>
      </c>
      <c r="D19" s="26" t="s">
        <v>43</v>
      </c>
      <c r="E19" s="27">
        <v>10</v>
      </c>
      <c r="F19" s="27">
        <v>2.5</v>
      </c>
      <c r="G19" s="28">
        <f t="shared" si="0"/>
        <v>87.5</v>
      </c>
      <c r="H19" s="25">
        <f t="shared" si="1"/>
        <v>7</v>
      </c>
      <c r="I19" s="29"/>
    </row>
    <row r="20" spans="1:9" x14ac:dyDescent="0.25">
      <c r="A20" s="25">
        <v>15</v>
      </c>
      <c r="B20" s="25" t="s">
        <v>44</v>
      </c>
      <c r="C20" s="25">
        <f>'[1]25.1 '!C20</f>
        <v>36</v>
      </c>
      <c r="D20" s="26" t="s">
        <v>45</v>
      </c>
      <c r="E20" s="27">
        <v>23</v>
      </c>
      <c r="F20" s="27">
        <v>14</v>
      </c>
      <c r="G20" s="28">
        <f t="shared" si="0"/>
        <v>63</v>
      </c>
      <c r="H20" s="25">
        <f t="shared" si="1"/>
        <v>14</v>
      </c>
      <c r="I20" s="29" t="s">
        <v>51</v>
      </c>
    </row>
    <row r="21" spans="1:9" x14ac:dyDescent="0.25">
      <c r="A21" s="30" t="s">
        <v>46</v>
      </c>
      <c r="B21" s="30"/>
      <c r="C21" s="31">
        <f>SUM(C6:C20)</f>
        <v>626</v>
      </c>
      <c r="D21" s="26"/>
      <c r="E21" s="31">
        <f>SUM(E6:E20)</f>
        <v>171</v>
      </c>
      <c r="F21" s="31">
        <f>SUM(F7:F20)</f>
        <v>62.5</v>
      </c>
      <c r="G21" s="32"/>
      <c r="H21" s="26"/>
      <c r="I21" s="26"/>
    </row>
    <row r="23" spans="1:9" x14ac:dyDescent="0.25">
      <c r="G23" s="33" t="s">
        <v>47</v>
      </c>
      <c r="H23" s="33"/>
    </row>
  </sheetData>
  <mergeCells count="4">
    <mergeCell ref="A1:I1"/>
    <mergeCell ref="B3:I3"/>
    <mergeCell ref="A21:B21"/>
    <mergeCell ref="G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Thi đua tháng 3</vt:lpstr>
      <vt:lpstr>Tuần 27</vt:lpstr>
      <vt:lpstr>Tuần 26</vt:lpstr>
      <vt:lpstr>Tuần 25</vt:lpstr>
      <vt:lpstr>Tuần 24</vt:lpstr>
      <vt:lpstr>Tuần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2022-04-21T07:01:03Z</dcterms:created>
  <dcterms:modified xsi:type="dcterms:W3CDTF">2022-04-21T07:06:43Z</dcterms:modified>
</cp:coreProperties>
</file>